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研究生综合测评成绩汇总表" sheetId="1" r:id="rId1"/>
    <sheet name="Sheet2" sheetId="2" state="hidden" r:id="rId2"/>
    <sheet name="Sheet3" sheetId="3" state="hidden" r:id="rId3"/>
  </sheets>
  <definedNames>
    <definedName name="_xlnm.Print_Area" localSheetId="0">研究生综合测评成绩汇总表!$A$1:$S$36</definedName>
    <definedName name="_xlnm.Print_Titles" localSheetId="0">研究生综合测评成绩汇总表!$4:$4</definedName>
  </definedNames>
  <calcPr calcId="144525"/>
</workbook>
</file>

<file path=xl/sharedStrings.xml><?xml version="1.0" encoding="utf-8"?>
<sst xmlns="http://schemas.openxmlformats.org/spreadsheetml/2006/main" count="118" uniqueCount="57">
  <si>
    <t>附件：</t>
  </si>
  <si>
    <t>畜牧硕士2103班研究生综合测评成绩汇总表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</si>
  <si>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</si>
  <si>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</si>
  <si>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</si>
  <si>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</si>
  <si>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</si>
  <si>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班级</t>
  </si>
  <si>
    <t>专业</t>
  </si>
  <si>
    <t>德育</t>
  </si>
  <si>
    <t>智育</t>
  </si>
  <si>
    <t>体育</t>
  </si>
  <si>
    <t>美育</t>
  </si>
  <si>
    <t>劳育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</si>
  <si>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</si>
  <si>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</si>
  <si>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</si>
  <si>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</si>
  <si>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</si>
  <si>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</si>
  <si>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</si>
  <si>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</si>
  <si>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张源洁</t>
  </si>
  <si>
    <t>畜牧硕士2103班</t>
  </si>
  <si>
    <t>动物营养与饲料科学</t>
  </si>
  <si>
    <t>白军霞</t>
  </si>
  <si>
    <t>刘筱影</t>
  </si>
  <si>
    <t>王佩悦</t>
  </si>
  <si>
    <t>郑祎宁</t>
  </si>
  <si>
    <t>张瑞</t>
  </si>
  <si>
    <t>岳闫蕊</t>
  </si>
  <si>
    <t>马舒蓝</t>
  </si>
  <si>
    <t>张雄飞</t>
  </si>
  <si>
    <t>王燕</t>
  </si>
  <si>
    <t>薄欣宇</t>
  </si>
  <si>
    <t>特种经济动物饲养</t>
  </si>
  <si>
    <t>于君健</t>
  </si>
  <si>
    <t>汪顺珊</t>
  </si>
  <si>
    <t>陈苑</t>
  </si>
  <si>
    <t>屈莹</t>
  </si>
  <si>
    <t>张海泽</t>
  </si>
  <si>
    <t>公涵萱</t>
  </si>
  <si>
    <t>杨若涵</t>
  </si>
  <si>
    <t>刘炯延</t>
  </si>
  <si>
    <t>贾秉政</t>
  </si>
  <si>
    <t>肖攀</t>
  </si>
  <si>
    <t>严顺华</t>
  </si>
  <si>
    <t>郎育杰</t>
  </si>
  <si>
    <t>陈婕</t>
  </si>
  <si>
    <t>余尚霖</t>
  </si>
  <si>
    <t>王啸坤</t>
  </si>
  <si>
    <t>李佳霄</t>
  </si>
  <si>
    <t>袁野</t>
  </si>
  <si>
    <t>闵激扬</t>
  </si>
  <si>
    <t>崔雯元</t>
  </si>
  <si>
    <t>周乔</t>
  </si>
  <si>
    <t>马宇轩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</si>
</sst>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  <numFmt numFmtId="178" formatCode="0.0_ "/>
    <numFmt numFmtId="179" formatCode="0_);[Red]\(0\)"/>
  </numFmts>
  <fonts count="28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b/>
      <u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 applyBorder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8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50" applyFont="1" applyBorder="1" applyAlignment="1" applyProtection="1">
      <alignment horizontal="center" vertical="center" wrapText="1"/>
    </xf>
    <xf numFmtId="0" fontId="1" fillId="0" borderId="2" xfId="50" applyFont="1" applyBorder="1" applyAlignment="1" applyProtection="1">
      <alignment horizontal="center" vertical="center" wrapText="1"/>
    </xf>
    <xf numFmtId="178" fontId="2" fillId="0" borderId="2" xfId="50" applyNumberFormat="1" applyFont="1" applyBorder="1" applyAlignment="1" applyProtection="1">
      <alignment horizontal="center" vertical="center" wrapText="1"/>
    </xf>
    <xf numFmtId="0" fontId="3" fillId="0" borderId="3" xfId="50" applyFont="1" applyBorder="1" applyAlignment="1" applyProtection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3" fillId="0" borderId="4" xfId="50" applyFont="1" applyBorder="1" applyAlignment="1" applyProtection="1">
      <alignment horizontal="center" vertical="center" wrapText="1"/>
    </xf>
    <xf numFmtId="177" fontId="3" fillId="0" borderId="4" xfId="50" applyNumberFormat="1" applyFont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0" fillId="0" borderId="4" xfId="44" applyFont="1" applyFill="1" applyBorder="1" applyAlignment="1" applyProtection="1">
      <alignment horizontal="center" vertical="center"/>
    </xf>
    <xf numFmtId="177" fontId="3" fillId="0" borderId="4" xfId="50" applyNumberFormat="1" applyFont="1" applyFill="1" applyBorder="1" applyAlignment="1" applyProtection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/>
    </xf>
    <xf numFmtId="0" fontId="0" fillId="0" borderId="4" xfId="44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44" applyFont="1" applyFill="1" applyBorder="1" applyAlignment="1">
      <alignment horizontal="center" vertical="center"/>
    </xf>
    <xf numFmtId="0" fontId="3" fillId="0" borderId="5" xfId="50" applyFont="1" applyBorder="1" applyAlignment="1" applyProtection="1">
      <alignment horizontal="center" vertical="center" wrapText="1"/>
    </xf>
    <xf numFmtId="177" fontId="3" fillId="0" borderId="5" xfId="50" applyNumberFormat="1" applyFont="1" applyFill="1" applyBorder="1" applyAlignment="1" applyProtection="1">
      <alignment horizontal="center" vertical="center" wrapText="1"/>
    </xf>
    <xf numFmtId="0" fontId="2" fillId="0" borderId="2" xfId="50" applyFont="1" applyBorder="1" applyAlignment="1" applyProtection="1">
      <alignment horizontal="center" vertical="center" wrapText="1"/>
    </xf>
    <xf numFmtId="177" fontId="5" fillId="0" borderId="4" xfId="50" applyNumberFormat="1" applyFont="1" applyBorder="1" applyAlignment="1" applyProtection="1">
      <alignment horizontal="center" vertical="center" wrapText="1"/>
    </xf>
    <xf numFmtId="179" fontId="5" fillId="0" borderId="4" xfId="50" applyNumberFormat="1" applyFont="1" applyBorder="1" applyAlignment="1" applyProtection="1">
      <alignment horizontal="center" vertical="center" wrapText="1"/>
    </xf>
    <xf numFmtId="176" fontId="5" fillId="0" borderId="4" xfId="11" applyNumberFormat="1" applyFont="1" applyBorder="1" applyAlignment="1" applyProtection="1">
      <alignment horizontal="center" vertical="center" wrapText="1"/>
    </xf>
    <xf numFmtId="179" fontId="5" fillId="0" borderId="4" xfId="50" applyNumberFormat="1" applyFont="1" applyFill="1" applyBorder="1" applyAlignment="1" applyProtection="1">
      <alignment horizontal="center" vertical="center" wrapText="1"/>
    </xf>
    <xf numFmtId="177" fontId="5" fillId="0" borderId="5" xfId="50" applyNumberFormat="1" applyFont="1" applyBorder="1" applyAlignment="1" applyProtection="1">
      <alignment horizontal="center" vertical="center" wrapText="1"/>
    </xf>
    <xf numFmtId="179" fontId="5" fillId="0" borderId="5" xfId="50" applyNumberFormat="1" applyFont="1" applyFill="1" applyBorder="1" applyAlignment="1" applyProtection="1">
      <alignment horizontal="center" vertical="center" wrapText="1"/>
    </xf>
    <xf numFmtId="176" fontId="5" fillId="0" borderId="5" xfId="11" applyNumberFormat="1" applyFont="1" applyBorder="1" applyAlignment="1" applyProtection="1">
      <alignment horizontal="center" vertical="center" wrapText="1"/>
    </xf>
    <xf numFmtId="0" fontId="1" fillId="0" borderId="6" xfId="50" applyFont="1" applyBorder="1" applyAlignment="1" applyProtection="1">
      <alignment horizontal="center" vertical="center" wrapText="1"/>
    </xf>
    <xf numFmtId="0" fontId="5" fillId="0" borderId="7" xfId="50" applyFont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 wrapText="1"/>
    </xf>
    <xf numFmtId="179" fontId="5" fillId="0" borderId="5" xfId="50" applyNumberFormat="1" applyFont="1" applyBorder="1" applyAlignment="1" applyProtection="1">
      <alignment horizontal="center" vertical="center" wrapText="1"/>
    </xf>
    <xf numFmtId="0" fontId="5" fillId="0" borderId="8" xfId="50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dxfs count="21"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auto="1"/>
      </font>
      <numFmt numFmtId="177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7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9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9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9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S36" totalsRowShown="0">
  <autoFilter ref="A4:S36"/>
  <sortState ref="A4:S36">
    <sortCondition ref="L4:L36" descending="1"/>
  </sortState>
  <tableColumns count="19">
    <tableColumn id="1" name="序号" dataDxfId="0"/>
    <tableColumn id="20" name="学号"/>
    <tableColumn id="3" name="姓名" dataDxfId="1"/>
    <tableColumn id="4" name="年级" dataDxfId="2"/>
    <tableColumn id="5" name="班级" dataDxfId="3"/>
    <tableColumn id="19" name="专业"/>
    <tableColumn id="6" name="德育" dataDxfId="4"/>
    <tableColumn id="7" name="智育" dataDxfId="5"/>
    <tableColumn id="8" name="体育" dataDxfId="6"/>
    <tableColumn id="17" name="美育"/>
    <tableColumn id="18" name="劳育"/>
    <tableColumn id="9" name="总分" dataDxfId="7"/>
    <tableColumn id="10" name="班级&#10;名次" dataDxfId="8"/>
    <tableColumn id="11" name="班级&#10;人数" dataDxfId="9"/>
    <tableColumn id="12" name="班级&#10;排名" dataDxfId="10"/>
    <tableColumn id="13" name="专业&#10;名次" dataDxfId="11"/>
    <tableColumn id="14" name="专业&#10;人数" dataDxfId="12"/>
    <tableColumn id="15" name="专业&#10;排名" dataDxfId="13"/>
    <tableColumn id="16" name="备注" dataDxfId="14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6"/>
  <sheetViews>
    <sheetView tabSelected="1" zoomScale="87" zoomScaleNormal="87" topLeftCell="A2" workbookViewId="0">
      <selection activeCell="N14" sqref="N14"/>
    </sheetView>
  </sheetViews>
  <sheetFormatPr defaultColWidth="9" defaultRowHeight="17.5" customHeight="1"/>
  <cols>
    <col min="1" max="1" width="5.45" style="2" customWidth="1"/>
    <col min="2" max="2" width="12.5" style="2" customWidth="1"/>
    <col min="3" max="3" width="8.61666666666667" style="2" customWidth="1"/>
    <col min="4" max="4" width="7.325" style="2" customWidth="1"/>
    <col min="5" max="5" width="15.25" style="2" customWidth="1"/>
    <col min="6" max="6" width="18.675" style="2" customWidth="1"/>
    <col min="7" max="11" width="6.5" style="3" customWidth="1"/>
    <col min="12" max="12" width="8.41666666666667" style="3" customWidth="1"/>
    <col min="13" max="13" width="5.45" style="2" customWidth="1"/>
    <col min="14" max="14" width="6.175" style="2" customWidth="1"/>
    <col min="15" max="15" width="8.66666666666667" style="2" customWidth="1"/>
    <col min="16" max="16" width="5.16666666666667" style="2" customWidth="1"/>
    <col min="17" max="17" width="5.59166666666667" style="2" customWidth="1"/>
    <col min="18" max="18" width="9.33333333333333" style="2" customWidth="1"/>
    <col min="19" max="19" width="6.89166666666667" style="2" customWidth="1"/>
    <col min="20" max="16384" width="9" style="2"/>
  </cols>
  <sheetData>
    <row r="1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3.5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30.75" customHeight="1" spans="1:19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="1" customFormat="1" ht="37.5" customHeight="1" spans="1:19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23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31" t="s">
        <v>21</v>
      </c>
    </row>
    <row r="5" customHeight="1" spans="1:19">
      <c r="A5" s="10">
        <v>1</v>
      </c>
      <c r="B5" s="11">
        <v>2021050477</v>
      </c>
      <c r="C5" s="11" t="s">
        <v>22</v>
      </c>
      <c r="D5" s="12">
        <v>2021</v>
      </c>
      <c r="E5" s="12" t="s">
        <v>23</v>
      </c>
      <c r="F5" s="12" t="s">
        <v>24</v>
      </c>
      <c r="G5" s="13">
        <v>80</v>
      </c>
      <c r="H5" s="13">
        <v>48.1</v>
      </c>
      <c r="I5" s="13">
        <v>74</v>
      </c>
      <c r="J5" s="13">
        <v>80</v>
      </c>
      <c r="K5" s="13">
        <v>83.5</v>
      </c>
      <c r="L5" s="24">
        <f>SUM(表1[[#This Row],[德育]:[劳育]])</f>
        <v>365.6</v>
      </c>
      <c r="M5" s="25">
        <v>1</v>
      </c>
      <c r="N5" s="25">
        <v>32</v>
      </c>
      <c r="O5" s="26">
        <f t="shared" ref="O5:O36" si="0">IFERROR(M5/N5,"")</f>
        <v>0.03125</v>
      </c>
      <c r="P5" s="25">
        <v>1</v>
      </c>
      <c r="Q5" s="25">
        <v>29</v>
      </c>
      <c r="R5" s="26">
        <f t="shared" ref="R5:R36" si="1">IFERROR(P5/Q5,"")</f>
        <v>0.0344827586206897</v>
      </c>
      <c r="S5" s="32"/>
    </row>
    <row r="6" customHeight="1" spans="1:19">
      <c r="A6" s="14">
        <v>2</v>
      </c>
      <c r="B6" s="11">
        <v>2021050491</v>
      </c>
      <c r="C6" s="15" t="s">
        <v>25</v>
      </c>
      <c r="D6" s="12">
        <v>2021</v>
      </c>
      <c r="E6" s="12" t="s">
        <v>23</v>
      </c>
      <c r="F6" s="12" t="s">
        <v>24</v>
      </c>
      <c r="G6" s="16">
        <v>81.8</v>
      </c>
      <c r="H6" s="16">
        <v>48.515</v>
      </c>
      <c r="I6" s="16">
        <v>70</v>
      </c>
      <c r="J6" s="16">
        <v>80.5</v>
      </c>
      <c r="K6" s="16">
        <v>84.2</v>
      </c>
      <c r="L6" s="24">
        <f>SUM(表1[[#This Row],[德育]:[劳育]])</f>
        <v>365.015</v>
      </c>
      <c r="M6" s="27">
        <v>2</v>
      </c>
      <c r="N6" s="27">
        <v>32</v>
      </c>
      <c r="O6" s="26">
        <f t="shared" si="0"/>
        <v>0.0625</v>
      </c>
      <c r="P6" s="27">
        <v>2</v>
      </c>
      <c r="Q6" s="25">
        <v>29</v>
      </c>
      <c r="R6" s="26">
        <f t="shared" si="1"/>
        <v>0.0689655172413793</v>
      </c>
      <c r="S6" s="33"/>
    </row>
    <row r="7" customHeight="1" spans="1:19">
      <c r="A7" s="10">
        <v>3</v>
      </c>
      <c r="B7" s="11">
        <v>2021050480</v>
      </c>
      <c r="C7" s="11" t="s">
        <v>26</v>
      </c>
      <c r="D7" s="12">
        <v>2021</v>
      </c>
      <c r="E7" s="12" t="s">
        <v>23</v>
      </c>
      <c r="F7" s="12" t="s">
        <v>24</v>
      </c>
      <c r="G7" s="13">
        <v>79.65</v>
      </c>
      <c r="H7" s="13">
        <v>52.68</v>
      </c>
      <c r="I7" s="13">
        <v>70</v>
      </c>
      <c r="J7" s="13">
        <v>80</v>
      </c>
      <c r="K7" s="13">
        <v>82.4</v>
      </c>
      <c r="L7" s="24">
        <f>SUM(表1[[#This Row],[德育]:[劳育]])</f>
        <v>364.73</v>
      </c>
      <c r="M7" s="25">
        <v>3</v>
      </c>
      <c r="N7" s="25">
        <v>32</v>
      </c>
      <c r="O7" s="26">
        <f t="shared" si="0"/>
        <v>0.09375</v>
      </c>
      <c r="P7" s="25">
        <v>3</v>
      </c>
      <c r="Q7" s="25">
        <v>29</v>
      </c>
      <c r="R7" s="26">
        <f t="shared" si="1"/>
        <v>0.103448275862069</v>
      </c>
      <c r="S7" s="32"/>
    </row>
    <row r="8" customHeight="1" spans="1:19">
      <c r="A8" s="14">
        <v>4</v>
      </c>
      <c r="B8" s="11">
        <v>2021050475</v>
      </c>
      <c r="C8" s="11" t="s">
        <v>27</v>
      </c>
      <c r="D8" s="12">
        <v>2021</v>
      </c>
      <c r="E8" s="12" t="s">
        <v>23</v>
      </c>
      <c r="F8" s="12" t="s">
        <v>24</v>
      </c>
      <c r="G8" s="13">
        <v>79.9</v>
      </c>
      <c r="H8" s="13">
        <v>48.5</v>
      </c>
      <c r="I8" s="13">
        <v>70</v>
      </c>
      <c r="J8" s="13">
        <v>80.5</v>
      </c>
      <c r="K8" s="13">
        <v>85.6</v>
      </c>
      <c r="L8" s="24">
        <f>SUM(表1[[#This Row],[德育]:[劳育]])</f>
        <v>364.5</v>
      </c>
      <c r="M8" s="27">
        <v>4</v>
      </c>
      <c r="N8" s="25">
        <v>32</v>
      </c>
      <c r="O8" s="26">
        <f t="shared" si="0"/>
        <v>0.125</v>
      </c>
      <c r="P8" s="27">
        <v>4</v>
      </c>
      <c r="Q8" s="25">
        <v>29</v>
      </c>
      <c r="R8" s="26">
        <f t="shared" si="1"/>
        <v>0.137931034482759</v>
      </c>
      <c r="S8" s="32"/>
    </row>
    <row r="9" customHeight="1" spans="1:19">
      <c r="A9" s="10">
        <v>5</v>
      </c>
      <c r="B9" s="11">
        <v>2021050469</v>
      </c>
      <c r="C9" s="11" t="s">
        <v>28</v>
      </c>
      <c r="D9" s="12">
        <v>2021</v>
      </c>
      <c r="E9" s="12" t="s">
        <v>23</v>
      </c>
      <c r="F9" s="12" t="s">
        <v>24</v>
      </c>
      <c r="G9" s="13">
        <v>79.6</v>
      </c>
      <c r="H9" s="13">
        <v>54.35</v>
      </c>
      <c r="I9" s="13">
        <v>70</v>
      </c>
      <c r="J9" s="13">
        <v>80</v>
      </c>
      <c r="K9" s="13">
        <v>80</v>
      </c>
      <c r="L9" s="24">
        <f>SUM(表1[[#This Row],[德育]:[劳育]])</f>
        <v>363.95</v>
      </c>
      <c r="M9" s="25">
        <v>5</v>
      </c>
      <c r="N9" s="25">
        <v>32</v>
      </c>
      <c r="O9" s="26">
        <f t="shared" si="0"/>
        <v>0.15625</v>
      </c>
      <c r="P9" s="25">
        <v>5</v>
      </c>
      <c r="Q9" s="25">
        <v>29</v>
      </c>
      <c r="R9" s="26">
        <f t="shared" si="1"/>
        <v>0.172413793103448</v>
      </c>
      <c r="S9" s="32"/>
    </row>
    <row r="10" customHeight="1" spans="1:19">
      <c r="A10" s="14">
        <v>6</v>
      </c>
      <c r="B10" s="11">
        <v>2021050489</v>
      </c>
      <c r="C10" s="17" t="s">
        <v>29</v>
      </c>
      <c r="D10" s="12">
        <v>2021</v>
      </c>
      <c r="E10" s="12" t="s">
        <v>23</v>
      </c>
      <c r="F10" s="12" t="s">
        <v>24</v>
      </c>
      <c r="G10" s="16">
        <v>80</v>
      </c>
      <c r="H10" s="16">
        <v>51.19</v>
      </c>
      <c r="I10" s="16">
        <v>70</v>
      </c>
      <c r="J10" s="16">
        <v>80.5</v>
      </c>
      <c r="K10" s="16">
        <v>80</v>
      </c>
      <c r="L10" s="24">
        <f>SUM(表1[[#This Row],[德育]:[劳育]])</f>
        <v>361.69</v>
      </c>
      <c r="M10" s="27">
        <v>6</v>
      </c>
      <c r="N10" s="25">
        <v>32</v>
      </c>
      <c r="O10" s="26">
        <f t="shared" si="0"/>
        <v>0.1875</v>
      </c>
      <c r="P10" s="27">
        <v>6</v>
      </c>
      <c r="Q10" s="25">
        <v>29</v>
      </c>
      <c r="R10" s="26">
        <f t="shared" si="1"/>
        <v>0.206896551724138</v>
      </c>
      <c r="S10" s="33"/>
    </row>
    <row r="11" customHeight="1" spans="1:19">
      <c r="A11" s="10">
        <v>7</v>
      </c>
      <c r="B11" s="11">
        <v>2021050472</v>
      </c>
      <c r="C11" s="11" t="s">
        <v>30</v>
      </c>
      <c r="D11" s="12">
        <v>2021</v>
      </c>
      <c r="E11" s="12" t="s">
        <v>23</v>
      </c>
      <c r="F11" s="12" t="s">
        <v>24</v>
      </c>
      <c r="G11" s="13">
        <v>79.7</v>
      </c>
      <c r="H11" s="13">
        <v>49.285</v>
      </c>
      <c r="I11" s="13">
        <v>70</v>
      </c>
      <c r="J11" s="13">
        <v>80</v>
      </c>
      <c r="K11" s="13">
        <v>82.7</v>
      </c>
      <c r="L11" s="24">
        <f>SUM(表1[[#This Row],[德育]:[劳育]])</f>
        <v>361.685</v>
      </c>
      <c r="M11" s="25">
        <v>6</v>
      </c>
      <c r="N11" s="27">
        <v>32</v>
      </c>
      <c r="O11" s="26">
        <f t="shared" si="0"/>
        <v>0.1875</v>
      </c>
      <c r="P11" s="25">
        <v>6</v>
      </c>
      <c r="Q11" s="25">
        <v>29</v>
      </c>
      <c r="R11" s="26">
        <f t="shared" si="1"/>
        <v>0.206896551724138</v>
      </c>
      <c r="S11" s="32"/>
    </row>
    <row r="12" customHeight="1" spans="1:19">
      <c r="A12" s="14">
        <v>8</v>
      </c>
      <c r="B12" s="11">
        <v>2021050468</v>
      </c>
      <c r="C12" s="11" t="s">
        <v>31</v>
      </c>
      <c r="D12" s="12">
        <v>2021</v>
      </c>
      <c r="E12" s="12" t="s">
        <v>23</v>
      </c>
      <c r="F12" s="12" t="s">
        <v>24</v>
      </c>
      <c r="G12" s="13">
        <v>79.8</v>
      </c>
      <c r="H12" s="13">
        <v>49.6</v>
      </c>
      <c r="I12" s="13">
        <v>70</v>
      </c>
      <c r="J12" s="13">
        <v>80</v>
      </c>
      <c r="K12" s="13">
        <v>82</v>
      </c>
      <c r="L12" s="24">
        <f>SUM(表1[[#This Row],[德育]:[劳育]])</f>
        <v>361.4</v>
      </c>
      <c r="M12" s="27">
        <v>8</v>
      </c>
      <c r="N12" s="25">
        <v>32</v>
      </c>
      <c r="O12" s="26">
        <f t="shared" si="0"/>
        <v>0.25</v>
      </c>
      <c r="P12" s="27">
        <v>8</v>
      </c>
      <c r="Q12" s="25">
        <v>29</v>
      </c>
      <c r="R12" s="26">
        <f t="shared" si="1"/>
        <v>0.275862068965517</v>
      </c>
      <c r="S12" s="32"/>
    </row>
    <row r="13" customHeight="1" spans="1:19">
      <c r="A13" s="10">
        <v>9</v>
      </c>
      <c r="B13" s="11">
        <v>2021050496</v>
      </c>
      <c r="C13" s="18" t="s">
        <v>32</v>
      </c>
      <c r="D13" s="12">
        <v>2021</v>
      </c>
      <c r="E13" s="12" t="s">
        <v>23</v>
      </c>
      <c r="F13" s="12" t="s">
        <v>24</v>
      </c>
      <c r="G13" s="16">
        <v>80</v>
      </c>
      <c r="H13" s="16">
        <v>50</v>
      </c>
      <c r="I13" s="16">
        <v>70</v>
      </c>
      <c r="J13" s="16">
        <v>80</v>
      </c>
      <c r="K13" s="16">
        <v>80</v>
      </c>
      <c r="L13" s="24">
        <f>SUM(表1[[#This Row],[德育]:[劳育]])</f>
        <v>360</v>
      </c>
      <c r="M13" s="25">
        <v>9</v>
      </c>
      <c r="N13" s="25">
        <v>32</v>
      </c>
      <c r="O13" s="26">
        <f t="shared" si="0"/>
        <v>0.28125</v>
      </c>
      <c r="P13" s="25">
        <v>9</v>
      </c>
      <c r="Q13" s="25">
        <v>29</v>
      </c>
      <c r="R13" s="26">
        <f t="shared" si="1"/>
        <v>0.310344827586207</v>
      </c>
      <c r="S13" s="33"/>
    </row>
    <row r="14" customHeight="1" spans="1:19">
      <c r="A14" s="14">
        <v>10</v>
      </c>
      <c r="B14" s="11">
        <v>2021050483</v>
      </c>
      <c r="C14" s="15" t="s">
        <v>33</v>
      </c>
      <c r="D14" s="12">
        <v>2021</v>
      </c>
      <c r="E14" s="12" t="s">
        <v>23</v>
      </c>
      <c r="F14" s="12" t="s">
        <v>24</v>
      </c>
      <c r="G14" s="13">
        <v>79.8</v>
      </c>
      <c r="H14" s="13">
        <v>49.705</v>
      </c>
      <c r="I14" s="13">
        <v>70</v>
      </c>
      <c r="J14" s="13">
        <v>80</v>
      </c>
      <c r="K14" s="13">
        <v>80</v>
      </c>
      <c r="L14" s="24">
        <f>SUM(表1[[#This Row],[德育]:[劳育]])</f>
        <v>359.505</v>
      </c>
      <c r="M14" s="27">
        <v>10</v>
      </c>
      <c r="N14" s="25">
        <v>32</v>
      </c>
      <c r="O14" s="26">
        <f t="shared" si="0"/>
        <v>0.3125</v>
      </c>
      <c r="P14" s="27">
        <v>10</v>
      </c>
      <c r="Q14" s="25">
        <v>29</v>
      </c>
      <c r="R14" s="26">
        <f t="shared" si="1"/>
        <v>0.344827586206897</v>
      </c>
      <c r="S14" s="32"/>
    </row>
    <row r="15" ht="17.25" customHeight="1" spans="1:19">
      <c r="A15" s="10">
        <v>11</v>
      </c>
      <c r="B15" s="11">
        <v>2021050498</v>
      </c>
      <c r="C15" s="18" t="s">
        <v>34</v>
      </c>
      <c r="D15" s="12">
        <v>2021</v>
      </c>
      <c r="E15" s="12" t="s">
        <v>23</v>
      </c>
      <c r="F15" s="12" t="s">
        <v>35</v>
      </c>
      <c r="G15" s="16">
        <v>79.85</v>
      </c>
      <c r="H15" s="16">
        <v>49.505</v>
      </c>
      <c r="I15" s="16">
        <v>70</v>
      </c>
      <c r="J15" s="16">
        <v>80</v>
      </c>
      <c r="K15" s="16">
        <v>80</v>
      </c>
      <c r="L15" s="24">
        <f>SUM(表1[[#This Row],[德育]:[劳育]])</f>
        <v>359.355</v>
      </c>
      <c r="M15" s="25">
        <v>11</v>
      </c>
      <c r="N15" s="25">
        <v>32</v>
      </c>
      <c r="O15" s="26">
        <f t="shared" si="0"/>
        <v>0.34375</v>
      </c>
      <c r="P15" s="27">
        <v>1</v>
      </c>
      <c r="Q15" s="25">
        <v>3</v>
      </c>
      <c r="R15" s="26">
        <f t="shared" si="1"/>
        <v>0.333333333333333</v>
      </c>
      <c r="S15" s="33"/>
    </row>
    <row r="16" ht="17.25" customHeight="1" spans="1:19">
      <c r="A16" s="14">
        <v>12</v>
      </c>
      <c r="B16" s="11">
        <v>2021050471</v>
      </c>
      <c r="C16" s="11" t="s">
        <v>36</v>
      </c>
      <c r="D16" s="12">
        <v>2021</v>
      </c>
      <c r="E16" s="12" t="s">
        <v>23</v>
      </c>
      <c r="F16" s="12" t="s">
        <v>24</v>
      </c>
      <c r="G16" s="13">
        <v>80</v>
      </c>
      <c r="H16" s="13">
        <v>48.74</v>
      </c>
      <c r="I16" s="13">
        <v>70</v>
      </c>
      <c r="J16" s="13">
        <v>80.5</v>
      </c>
      <c r="K16" s="13">
        <v>80</v>
      </c>
      <c r="L16" s="24">
        <f>SUM(表1[[#This Row],[德育]:[劳育]])</f>
        <v>359.24</v>
      </c>
      <c r="M16" s="27">
        <v>12</v>
      </c>
      <c r="N16" s="27">
        <v>32</v>
      </c>
      <c r="O16" s="26">
        <f t="shared" si="0"/>
        <v>0.375</v>
      </c>
      <c r="P16" s="25">
        <v>11</v>
      </c>
      <c r="Q16" s="25">
        <v>29</v>
      </c>
      <c r="R16" s="26">
        <f t="shared" si="1"/>
        <v>0.379310344827586</v>
      </c>
      <c r="S16" s="32"/>
    </row>
    <row r="17" ht="17.25" customHeight="1" spans="1:19">
      <c r="A17" s="10">
        <v>13</v>
      </c>
      <c r="B17" s="11">
        <v>2021050486</v>
      </c>
      <c r="C17" s="18" t="s">
        <v>37</v>
      </c>
      <c r="D17" s="12">
        <v>2021</v>
      </c>
      <c r="E17" s="12" t="s">
        <v>23</v>
      </c>
      <c r="F17" s="12" t="s">
        <v>24</v>
      </c>
      <c r="G17" s="16">
        <v>79.8</v>
      </c>
      <c r="H17" s="16">
        <v>48.64</v>
      </c>
      <c r="I17" s="16">
        <v>70</v>
      </c>
      <c r="J17" s="16">
        <v>80.5</v>
      </c>
      <c r="K17" s="16">
        <v>80.2</v>
      </c>
      <c r="L17" s="24">
        <f>SUM(表1[[#This Row],[德育]:[劳育]])</f>
        <v>359.14</v>
      </c>
      <c r="M17" s="25">
        <v>13</v>
      </c>
      <c r="N17" s="25">
        <v>32</v>
      </c>
      <c r="O17" s="26">
        <f t="shared" si="0"/>
        <v>0.40625</v>
      </c>
      <c r="P17" s="27">
        <v>12</v>
      </c>
      <c r="Q17" s="25">
        <v>29</v>
      </c>
      <c r="R17" s="26">
        <f t="shared" si="1"/>
        <v>0.413793103448276</v>
      </c>
      <c r="S17" s="33"/>
    </row>
    <row r="18" customHeight="1" spans="1:19">
      <c r="A18" s="14">
        <v>14</v>
      </c>
      <c r="B18" s="11">
        <v>2021050497</v>
      </c>
      <c r="C18" s="11" t="s">
        <v>38</v>
      </c>
      <c r="D18" s="12">
        <v>2021</v>
      </c>
      <c r="E18" s="12" t="s">
        <v>23</v>
      </c>
      <c r="F18" s="12" t="s">
        <v>35</v>
      </c>
      <c r="G18" s="16">
        <v>79.8</v>
      </c>
      <c r="H18" s="16">
        <v>47.16</v>
      </c>
      <c r="I18" s="16">
        <v>70</v>
      </c>
      <c r="J18" s="16">
        <v>80</v>
      </c>
      <c r="K18" s="16">
        <v>82</v>
      </c>
      <c r="L18" s="24">
        <f>SUM(表1[[#This Row],[德育]:[劳育]])</f>
        <v>358.96</v>
      </c>
      <c r="M18" s="27">
        <v>14</v>
      </c>
      <c r="N18" s="25">
        <v>32</v>
      </c>
      <c r="O18" s="26">
        <f t="shared" si="0"/>
        <v>0.4375</v>
      </c>
      <c r="P18" s="27">
        <v>2</v>
      </c>
      <c r="Q18" s="25">
        <v>3</v>
      </c>
      <c r="R18" s="26">
        <f t="shared" si="1"/>
        <v>0.666666666666667</v>
      </c>
      <c r="S18" s="33"/>
    </row>
    <row r="19" customHeight="1" spans="1:19">
      <c r="A19" s="10">
        <v>15</v>
      </c>
      <c r="B19" s="11">
        <v>2021050476</v>
      </c>
      <c r="C19" s="11" t="s">
        <v>39</v>
      </c>
      <c r="D19" s="12">
        <v>2021</v>
      </c>
      <c r="E19" s="12" t="s">
        <v>23</v>
      </c>
      <c r="F19" s="12" t="s">
        <v>24</v>
      </c>
      <c r="G19" s="13">
        <v>79.8</v>
      </c>
      <c r="H19" s="13">
        <v>49.085</v>
      </c>
      <c r="I19" s="13">
        <v>70</v>
      </c>
      <c r="J19" s="13">
        <v>80</v>
      </c>
      <c r="K19" s="13">
        <v>80</v>
      </c>
      <c r="L19" s="24">
        <f>SUM(表1[[#This Row],[德育]:[劳育]])</f>
        <v>358.885</v>
      </c>
      <c r="M19" s="25">
        <v>15</v>
      </c>
      <c r="N19" s="25">
        <v>32</v>
      </c>
      <c r="O19" s="26">
        <f t="shared" si="0"/>
        <v>0.46875</v>
      </c>
      <c r="P19" s="25">
        <v>13</v>
      </c>
      <c r="Q19" s="25">
        <v>29</v>
      </c>
      <c r="R19" s="26">
        <f t="shared" si="1"/>
        <v>0.448275862068966</v>
      </c>
      <c r="S19" s="32"/>
    </row>
    <row r="20" customHeight="1" spans="1:19">
      <c r="A20" s="14">
        <v>16</v>
      </c>
      <c r="B20" s="11">
        <v>2021050492</v>
      </c>
      <c r="C20" s="18" t="s">
        <v>40</v>
      </c>
      <c r="D20" s="12">
        <v>2021</v>
      </c>
      <c r="E20" s="12" t="s">
        <v>23</v>
      </c>
      <c r="F20" s="12" t="s">
        <v>24</v>
      </c>
      <c r="G20" s="16">
        <v>78.65</v>
      </c>
      <c r="H20" s="16">
        <v>50.23</v>
      </c>
      <c r="I20" s="16">
        <v>70</v>
      </c>
      <c r="J20" s="16">
        <v>80</v>
      </c>
      <c r="K20" s="16">
        <v>80</v>
      </c>
      <c r="L20" s="24">
        <f>SUM(表1[[#This Row],[德育]:[劳育]])</f>
        <v>358.88</v>
      </c>
      <c r="M20" s="27">
        <v>16</v>
      </c>
      <c r="N20" s="25">
        <v>32</v>
      </c>
      <c r="O20" s="26">
        <f t="shared" si="0"/>
        <v>0.5</v>
      </c>
      <c r="P20" s="27">
        <v>14</v>
      </c>
      <c r="Q20" s="25">
        <v>29</v>
      </c>
      <c r="R20" s="26">
        <f t="shared" si="1"/>
        <v>0.482758620689655</v>
      </c>
      <c r="S20" s="33"/>
    </row>
    <row r="21" customHeight="1" spans="1:19">
      <c r="A21" s="10">
        <v>17</v>
      </c>
      <c r="B21" s="11">
        <v>2021050470</v>
      </c>
      <c r="C21" s="11" t="s">
        <v>41</v>
      </c>
      <c r="D21" s="12">
        <v>2021</v>
      </c>
      <c r="E21" s="12" t="s">
        <v>23</v>
      </c>
      <c r="F21" s="12" t="s">
        <v>24</v>
      </c>
      <c r="G21" s="13">
        <v>79.8</v>
      </c>
      <c r="H21" s="13">
        <v>49.05</v>
      </c>
      <c r="I21" s="13">
        <v>70</v>
      </c>
      <c r="J21" s="13">
        <v>80</v>
      </c>
      <c r="K21" s="13">
        <v>80</v>
      </c>
      <c r="L21" s="24">
        <f>SUM(表1[[#This Row],[德育]:[劳育]])</f>
        <v>358.85</v>
      </c>
      <c r="M21" s="25">
        <v>17</v>
      </c>
      <c r="N21" s="25">
        <v>32</v>
      </c>
      <c r="O21" s="26">
        <f t="shared" si="0"/>
        <v>0.53125</v>
      </c>
      <c r="P21" s="25">
        <v>15</v>
      </c>
      <c r="Q21" s="25">
        <v>29</v>
      </c>
      <c r="R21" s="26">
        <f t="shared" si="1"/>
        <v>0.517241379310345</v>
      </c>
      <c r="S21" s="32"/>
    </row>
    <row r="22" customHeight="1" spans="1:19">
      <c r="A22" s="14">
        <v>18</v>
      </c>
      <c r="B22" s="11">
        <v>2021050478</v>
      </c>
      <c r="C22" s="11" t="s">
        <v>42</v>
      </c>
      <c r="D22" s="12">
        <v>2021</v>
      </c>
      <c r="E22" s="12" t="s">
        <v>23</v>
      </c>
      <c r="F22" s="12" t="s">
        <v>24</v>
      </c>
      <c r="G22" s="13">
        <v>79</v>
      </c>
      <c r="H22" s="13">
        <v>49.29</v>
      </c>
      <c r="I22" s="13">
        <v>70</v>
      </c>
      <c r="J22" s="13">
        <v>80</v>
      </c>
      <c r="K22" s="13">
        <v>80</v>
      </c>
      <c r="L22" s="24">
        <f>SUM(表1[[#This Row],[德育]:[劳育]])</f>
        <v>358.29</v>
      </c>
      <c r="M22" s="27">
        <v>18</v>
      </c>
      <c r="N22" s="25">
        <v>32</v>
      </c>
      <c r="O22" s="26">
        <f t="shared" si="0"/>
        <v>0.5625</v>
      </c>
      <c r="P22" s="27">
        <v>16</v>
      </c>
      <c r="Q22" s="25">
        <v>29</v>
      </c>
      <c r="R22" s="26">
        <f t="shared" si="1"/>
        <v>0.551724137931034</v>
      </c>
      <c r="S22" s="32"/>
    </row>
    <row r="23" customHeight="1" spans="1:19">
      <c r="A23" s="10">
        <v>19</v>
      </c>
      <c r="B23" s="11">
        <v>2021050488</v>
      </c>
      <c r="C23" s="17" t="s">
        <v>43</v>
      </c>
      <c r="D23" s="12">
        <v>2021</v>
      </c>
      <c r="E23" s="12" t="s">
        <v>23</v>
      </c>
      <c r="F23" s="12" t="s">
        <v>24</v>
      </c>
      <c r="G23" s="16">
        <v>79.9</v>
      </c>
      <c r="H23" s="16">
        <v>48.305</v>
      </c>
      <c r="I23" s="16">
        <v>70</v>
      </c>
      <c r="J23" s="16">
        <v>80</v>
      </c>
      <c r="K23" s="16">
        <v>80</v>
      </c>
      <c r="L23" s="24">
        <f>SUM(表1[[#This Row],[德育]:[劳育]])</f>
        <v>358.205</v>
      </c>
      <c r="M23" s="25">
        <v>19</v>
      </c>
      <c r="N23" s="27">
        <v>32</v>
      </c>
      <c r="O23" s="26">
        <f t="shared" si="0"/>
        <v>0.59375</v>
      </c>
      <c r="P23" s="25">
        <v>17</v>
      </c>
      <c r="Q23" s="25">
        <v>29</v>
      </c>
      <c r="R23" s="26">
        <f t="shared" si="1"/>
        <v>0.586206896551724</v>
      </c>
      <c r="S23" s="33"/>
    </row>
    <row r="24" customHeight="1" spans="1:19">
      <c r="A24" s="14">
        <v>20</v>
      </c>
      <c r="B24" s="11">
        <v>2021050494</v>
      </c>
      <c r="C24" s="18" t="s">
        <v>44</v>
      </c>
      <c r="D24" s="12">
        <v>2021</v>
      </c>
      <c r="E24" s="12" t="s">
        <v>23</v>
      </c>
      <c r="F24" s="12" t="s">
        <v>24</v>
      </c>
      <c r="G24" s="16">
        <v>79.8</v>
      </c>
      <c r="H24" s="16">
        <v>48.045</v>
      </c>
      <c r="I24" s="16">
        <v>70</v>
      </c>
      <c r="J24" s="16">
        <v>80</v>
      </c>
      <c r="K24" s="16">
        <v>80</v>
      </c>
      <c r="L24" s="24">
        <f>SUM(表1[[#This Row],[德育]:[劳育]])</f>
        <v>357.845</v>
      </c>
      <c r="M24" s="27">
        <v>20</v>
      </c>
      <c r="N24" s="25">
        <v>32</v>
      </c>
      <c r="O24" s="26">
        <f t="shared" si="0"/>
        <v>0.625</v>
      </c>
      <c r="P24" s="27">
        <v>18</v>
      </c>
      <c r="Q24" s="25">
        <v>29</v>
      </c>
      <c r="R24" s="26">
        <f t="shared" si="1"/>
        <v>0.620689655172414</v>
      </c>
      <c r="S24" s="33"/>
    </row>
    <row r="25" customHeight="1" spans="1:19">
      <c r="A25" s="10">
        <v>21</v>
      </c>
      <c r="B25" s="11">
        <v>2021050474</v>
      </c>
      <c r="C25" s="11" t="s">
        <v>45</v>
      </c>
      <c r="D25" s="12">
        <v>2021</v>
      </c>
      <c r="E25" s="12" t="s">
        <v>23</v>
      </c>
      <c r="F25" s="12" t="s">
        <v>24</v>
      </c>
      <c r="G25" s="13">
        <v>79.8</v>
      </c>
      <c r="H25" s="13">
        <v>47.53</v>
      </c>
      <c r="I25" s="13">
        <v>70</v>
      </c>
      <c r="J25" s="13">
        <v>80</v>
      </c>
      <c r="K25" s="13">
        <v>80</v>
      </c>
      <c r="L25" s="24">
        <f>SUM(表1[[#This Row],[德育]:[劳育]])</f>
        <v>357.33</v>
      </c>
      <c r="M25" s="25">
        <v>21</v>
      </c>
      <c r="N25" s="25">
        <v>32</v>
      </c>
      <c r="O25" s="26">
        <f t="shared" si="0"/>
        <v>0.65625</v>
      </c>
      <c r="P25" s="25">
        <v>19</v>
      </c>
      <c r="Q25" s="25">
        <v>29</v>
      </c>
      <c r="R25" s="26">
        <f t="shared" si="1"/>
        <v>0.655172413793103</v>
      </c>
      <c r="S25" s="32"/>
    </row>
    <row r="26" customHeight="1" spans="1:19">
      <c r="A26" s="14">
        <v>22</v>
      </c>
      <c r="B26" s="11">
        <v>2021050484</v>
      </c>
      <c r="C26" s="18" t="s">
        <v>46</v>
      </c>
      <c r="D26" s="12">
        <v>2021</v>
      </c>
      <c r="E26" s="12" t="s">
        <v>23</v>
      </c>
      <c r="F26" s="12" t="s">
        <v>24</v>
      </c>
      <c r="G26" s="13">
        <v>79.65</v>
      </c>
      <c r="H26" s="13">
        <v>47.575</v>
      </c>
      <c r="I26" s="13">
        <v>70</v>
      </c>
      <c r="J26" s="13">
        <v>80</v>
      </c>
      <c r="K26" s="13">
        <v>80</v>
      </c>
      <c r="L26" s="24">
        <f>SUM(表1[[#This Row],[德育]:[劳育]])</f>
        <v>357.225</v>
      </c>
      <c r="M26" s="27">
        <v>22</v>
      </c>
      <c r="N26" s="25">
        <v>32</v>
      </c>
      <c r="O26" s="26">
        <f t="shared" si="0"/>
        <v>0.6875</v>
      </c>
      <c r="P26" s="27">
        <v>20</v>
      </c>
      <c r="Q26" s="25">
        <v>29</v>
      </c>
      <c r="R26" s="26">
        <f t="shared" si="1"/>
        <v>0.689655172413793</v>
      </c>
      <c r="S26" s="32"/>
    </row>
    <row r="27" customHeight="1" spans="1:19">
      <c r="A27" s="10">
        <v>23</v>
      </c>
      <c r="B27" s="11">
        <v>2021050482</v>
      </c>
      <c r="C27" s="18" t="s">
        <v>47</v>
      </c>
      <c r="D27" s="12">
        <v>2021</v>
      </c>
      <c r="E27" s="12" t="s">
        <v>23</v>
      </c>
      <c r="F27" s="12" t="s">
        <v>24</v>
      </c>
      <c r="G27" s="13">
        <v>77.9</v>
      </c>
      <c r="H27" s="13">
        <v>48.3</v>
      </c>
      <c r="I27" s="13">
        <v>70</v>
      </c>
      <c r="J27" s="13">
        <v>80</v>
      </c>
      <c r="K27" s="13">
        <v>80</v>
      </c>
      <c r="L27" s="24">
        <f>SUM(表1[[#This Row],[德育]:[劳育]])</f>
        <v>356.2</v>
      </c>
      <c r="M27" s="25">
        <v>23</v>
      </c>
      <c r="N27" s="27">
        <v>32</v>
      </c>
      <c r="O27" s="26">
        <f t="shared" si="0"/>
        <v>0.71875</v>
      </c>
      <c r="P27" s="25">
        <v>21</v>
      </c>
      <c r="Q27" s="25">
        <v>29</v>
      </c>
      <c r="R27" s="26">
        <f t="shared" si="1"/>
        <v>0.724137931034483</v>
      </c>
      <c r="S27" s="32"/>
    </row>
    <row r="28" customHeight="1" spans="1:19">
      <c r="A28" s="14">
        <v>24</v>
      </c>
      <c r="B28" s="11">
        <v>2021050490</v>
      </c>
      <c r="C28" s="15" t="s">
        <v>48</v>
      </c>
      <c r="D28" s="12">
        <v>2021</v>
      </c>
      <c r="E28" s="12" t="s">
        <v>23</v>
      </c>
      <c r="F28" s="12" t="s">
        <v>24</v>
      </c>
      <c r="G28" s="16">
        <v>76.55</v>
      </c>
      <c r="H28" s="16">
        <v>48.235</v>
      </c>
      <c r="I28" s="16">
        <v>70</v>
      </c>
      <c r="J28" s="16">
        <v>80</v>
      </c>
      <c r="K28" s="16">
        <v>80</v>
      </c>
      <c r="L28" s="24">
        <f>SUM(表1[[#This Row],[德育]:[劳育]])</f>
        <v>354.785</v>
      </c>
      <c r="M28" s="27">
        <v>24</v>
      </c>
      <c r="N28" s="25">
        <v>32</v>
      </c>
      <c r="O28" s="26">
        <f t="shared" si="0"/>
        <v>0.75</v>
      </c>
      <c r="P28" s="27">
        <v>22</v>
      </c>
      <c r="Q28" s="25">
        <v>29</v>
      </c>
      <c r="R28" s="26">
        <f t="shared" si="1"/>
        <v>0.758620689655172</v>
      </c>
      <c r="S28" s="33"/>
    </row>
    <row r="29" customHeight="1" spans="1:19">
      <c r="A29" s="10">
        <v>25</v>
      </c>
      <c r="B29" s="11">
        <v>2021050487</v>
      </c>
      <c r="C29" s="18" t="s">
        <v>49</v>
      </c>
      <c r="D29" s="12">
        <v>2021</v>
      </c>
      <c r="E29" s="12" t="s">
        <v>23</v>
      </c>
      <c r="F29" s="12" t="s">
        <v>24</v>
      </c>
      <c r="G29" s="16">
        <v>79.8</v>
      </c>
      <c r="H29" s="16">
        <v>44.38</v>
      </c>
      <c r="I29" s="16">
        <v>70</v>
      </c>
      <c r="J29" s="16">
        <v>80</v>
      </c>
      <c r="K29" s="16">
        <v>80</v>
      </c>
      <c r="L29" s="24">
        <f>SUM(表1[[#This Row],[德育]:[劳育]])</f>
        <v>354.18</v>
      </c>
      <c r="M29" s="25">
        <v>25</v>
      </c>
      <c r="N29" s="25">
        <v>32</v>
      </c>
      <c r="O29" s="26">
        <f t="shared" si="0"/>
        <v>0.78125</v>
      </c>
      <c r="P29" s="25">
        <v>23</v>
      </c>
      <c r="Q29" s="25">
        <v>29</v>
      </c>
      <c r="R29" s="26">
        <f t="shared" si="1"/>
        <v>0.793103448275862</v>
      </c>
      <c r="S29" s="33"/>
    </row>
    <row r="30" customHeight="1" spans="1:19">
      <c r="A30" s="14">
        <v>26</v>
      </c>
      <c r="B30" s="11">
        <v>2021050493</v>
      </c>
      <c r="C30" s="15" t="s">
        <v>50</v>
      </c>
      <c r="D30" s="12">
        <v>2021</v>
      </c>
      <c r="E30" s="12" t="s">
        <v>23</v>
      </c>
      <c r="F30" s="12" t="s">
        <v>24</v>
      </c>
      <c r="G30" s="16">
        <v>77.95</v>
      </c>
      <c r="H30" s="16">
        <v>45.835</v>
      </c>
      <c r="I30" s="16">
        <v>70</v>
      </c>
      <c r="J30" s="16">
        <v>80</v>
      </c>
      <c r="K30" s="16">
        <v>80</v>
      </c>
      <c r="L30" s="24">
        <f>SUM(表1[[#This Row],[德育]:[劳育]])</f>
        <v>353.785</v>
      </c>
      <c r="M30" s="27">
        <v>26</v>
      </c>
      <c r="N30" s="25">
        <v>32</v>
      </c>
      <c r="O30" s="26">
        <f t="shared" si="0"/>
        <v>0.8125</v>
      </c>
      <c r="P30" s="27">
        <v>24</v>
      </c>
      <c r="Q30" s="25">
        <v>29</v>
      </c>
      <c r="R30" s="26">
        <f t="shared" si="1"/>
        <v>0.827586206896552</v>
      </c>
      <c r="S30" s="33"/>
    </row>
    <row r="31" customHeight="1" spans="1:19">
      <c r="A31" s="10">
        <v>27</v>
      </c>
      <c r="B31" s="11">
        <v>2021050479</v>
      </c>
      <c r="C31" s="11" t="s">
        <v>51</v>
      </c>
      <c r="D31" s="12">
        <v>2021</v>
      </c>
      <c r="E31" s="12" t="s">
        <v>23</v>
      </c>
      <c r="F31" s="12" t="s">
        <v>24</v>
      </c>
      <c r="G31" s="13">
        <v>77.75</v>
      </c>
      <c r="H31" s="13">
        <v>45.27</v>
      </c>
      <c r="I31" s="13">
        <v>70</v>
      </c>
      <c r="J31" s="13">
        <v>80.5</v>
      </c>
      <c r="K31" s="13">
        <v>80</v>
      </c>
      <c r="L31" s="24">
        <f>SUM(表1[[#This Row],[德育]:[劳育]])</f>
        <v>353.52</v>
      </c>
      <c r="M31" s="25">
        <v>27</v>
      </c>
      <c r="N31" s="25">
        <v>32</v>
      </c>
      <c r="O31" s="26">
        <f t="shared" si="0"/>
        <v>0.84375</v>
      </c>
      <c r="P31" s="25">
        <v>25</v>
      </c>
      <c r="Q31" s="25">
        <v>29</v>
      </c>
      <c r="R31" s="26">
        <f t="shared" si="1"/>
        <v>0.862068965517241</v>
      </c>
      <c r="S31" s="32"/>
    </row>
    <row r="32" customHeight="1" spans="1:19">
      <c r="A32" s="14">
        <v>28</v>
      </c>
      <c r="B32" s="11">
        <v>2021050473</v>
      </c>
      <c r="C32" s="11" t="s">
        <v>52</v>
      </c>
      <c r="D32" s="12">
        <v>2021</v>
      </c>
      <c r="E32" s="12" t="s">
        <v>23</v>
      </c>
      <c r="F32" s="12" t="s">
        <v>24</v>
      </c>
      <c r="G32" s="13">
        <v>76</v>
      </c>
      <c r="H32" s="13">
        <v>45.266</v>
      </c>
      <c r="I32" s="13">
        <v>70</v>
      </c>
      <c r="J32" s="13">
        <v>80</v>
      </c>
      <c r="K32" s="13">
        <v>82</v>
      </c>
      <c r="L32" s="24">
        <f>SUM(表1[[#This Row],[德育]:[劳育]])</f>
        <v>353.266</v>
      </c>
      <c r="M32" s="27">
        <v>28</v>
      </c>
      <c r="N32" s="25">
        <v>32</v>
      </c>
      <c r="O32" s="26">
        <f t="shared" si="0"/>
        <v>0.875</v>
      </c>
      <c r="P32" s="27">
        <v>26</v>
      </c>
      <c r="Q32" s="25">
        <v>29</v>
      </c>
      <c r="R32" s="26">
        <f t="shared" si="1"/>
        <v>0.896551724137931</v>
      </c>
      <c r="S32" s="32"/>
    </row>
    <row r="33" customHeight="1" spans="1:19">
      <c r="A33" s="10">
        <v>29</v>
      </c>
      <c r="B33" s="11">
        <v>2021050485</v>
      </c>
      <c r="C33" s="17" t="s">
        <v>53</v>
      </c>
      <c r="D33" s="12">
        <v>2021</v>
      </c>
      <c r="E33" s="12" t="s">
        <v>23</v>
      </c>
      <c r="F33" s="12" t="s">
        <v>24</v>
      </c>
      <c r="G33" s="16">
        <v>68</v>
      </c>
      <c r="H33" s="16">
        <v>46.85</v>
      </c>
      <c r="I33" s="16">
        <v>75</v>
      </c>
      <c r="J33" s="16">
        <v>80</v>
      </c>
      <c r="K33" s="16">
        <v>82</v>
      </c>
      <c r="L33" s="24">
        <f>SUM(表1[[#This Row],[德育]:[劳育]])</f>
        <v>351.85</v>
      </c>
      <c r="M33" s="25">
        <v>29</v>
      </c>
      <c r="N33" s="27">
        <v>32</v>
      </c>
      <c r="O33" s="26">
        <f t="shared" si="0"/>
        <v>0.90625</v>
      </c>
      <c r="P33" s="25">
        <v>27</v>
      </c>
      <c r="Q33" s="25">
        <v>29</v>
      </c>
      <c r="R33" s="26">
        <f t="shared" si="1"/>
        <v>0.931034482758621</v>
      </c>
      <c r="S33" s="33"/>
    </row>
    <row r="34" customHeight="1" spans="1:19">
      <c r="A34" s="14">
        <v>30</v>
      </c>
      <c r="B34" s="11">
        <v>2021050481</v>
      </c>
      <c r="C34" s="18" t="s">
        <v>54</v>
      </c>
      <c r="D34" s="12">
        <v>2021</v>
      </c>
      <c r="E34" s="12" t="s">
        <v>23</v>
      </c>
      <c r="F34" s="12" t="s">
        <v>24</v>
      </c>
      <c r="G34" s="13">
        <v>78.8</v>
      </c>
      <c r="H34" s="13">
        <v>40.6</v>
      </c>
      <c r="I34" s="13">
        <v>70</v>
      </c>
      <c r="J34" s="13">
        <v>80</v>
      </c>
      <c r="K34" s="13">
        <v>80</v>
      </c>
      <c r="L34" s="24">
        <f>SUM(表1[[#This Row],[德育]:[劳育]])</f>
        <v>349.4</v>
      </c>
      <c r="M34" s="27">
        <v>30</v>
      </c>
      <c r="N34" s="25">
        <v>32</v>
      </c>
      <c r="O34" s="26">
        <f t="shared" si="0"/>
        <v>0.9375</v>
      </c>
      <c r="P34" s="27">
        <v>28</v>
      </c>
      <c r="Q34" s="25">
        <v>29</v>
      </c>
      <c r="R34" s="26">
        <f t="shared" si="1"/>
        <v>0.96551724137931</v>
      </c>
      <c r="S34" s="32"/>
    </row>
    <row r="35" customHeight="1" spans="1:19">
      <c r="A35" s="10">
        <v>31</v>
      </c>
      <c r="B35" s="11">
        <v>2021050495</v>
      </c>
      <c r="C35" s="18" t="s">
        <v>55</v>
      </c>
      <c r="D35" s="12">
        <v>2021</v>
      </c>
      <c r="E35" s="12" t="s">
        <v>23</v>
      </c>
      <c r="F35" s="12" t="s">
        <v>24</v>
      </c>
      <c r="G35" s="16">
        <v>70</v>
      </c>
      <c r="H35" s="16">
        <v>46.095</v>
      </c>
      <c r="I35" s="16">
        <v>70</v>
      </c>
      <c r="J35" s="16">
        <v>80</v>
      </c>
      <c r="K35" s="16">
        <v>80.2</v>
      </c>
      <c r="L35" s="24">
        <f>SUM(表1[[#This Row],[德育]:[劳育]])</f>
        <v>346.295</v>
      </c>
      <c r="M35" s="25">
        <v>31</v>
      </c>
      <c r="N35" s="25">
        <v>32</v>
      </c>
      <c r="O35" s="26">
        <f t="shared" si="0"/>
        <v>0.96875</v>
      </c>
      <c r="P35" s="25">
        <v>29</v>
      </c>
      <c r="Q35" s="25">
        <v>29</v>
      </c>
      <c r="R35" s="26">
        <f t="shared" si="1"/>
        <v>1</v>
      </c>
      <c r="S35" s="33"/>
    </row>
    <row r="36" customHeight="1" spans="1:19">
      <c r="A36" s="14">
        <v>32</v>
      </c>
      <c r="B36" s="19">
        <v>2021050499</v>
      </c>
      <c r="C36" s="20" t="s">
        <v>56</v>
      </c>
      <c r="D36" s="21">
        <v>2021</v>
      </c>
      <c r="E36" s="21" t="s">
        <v>23</v>
      </c>
      <c r="F36" s="21" t="s">
        <v>35</v>
      </c>
      <c r="G36" s="22">
        <v>75</v>
      </c>
      <c r="H36" s="22">
        <v>39.5</v>
      </c>
      <c r="I36" s="22">
        <v>70</v>
      </c>
      <c r="J36" s="22">
        <v>80</v>
      </c>
      <c r="K36" s="22">
        <v>80</v>
      </c>
      <c r="L36" s="28">
        <f>SUM(表1[[#This Row],[德育]:[劳育]])</f>
        <v>344.5</v>
      </c>
      <c r="M36" s="29">
        <v>32</v>
      </c>
      <c r="N36" s="29">
        <v>32</v>
      </c>
      <c r="O36" s="30">
        <f t="shared" si="0"/>
        <v>1</v>
      </c>
      <c r="P36" s="29">
        <v>3</v>
      </c>
      <c r="Q36" s="34">
        <v>3</v>
      </c>
      <c r="R36" s="30">
        <f t="shared" si="1"/>
        <v>1</v>
      </c>
      <c r="S36" s="35"/>
    </row>
  </sheetData>
  <mergeCells count="3">
    <mergeCell ref="A1:S1"/>
    <mergeCell ref="A2:S2"/>
    <mergeCell ref="A3:S3"/>
  </mergeCells>
  <conditionalFormatting sqref="B4:B65547 B1:B2">
    <cfRule type="duplicateValues" dxfId="15" priority="108" stopIfTrue="1"/>
  </conditionalFormatting>
  <dataValidations count="1">
    <dataValidation allowBlank="1" showInputMessage="1" showErrorMessage="1" prompt="请输入专业简称+班级，如“计算机1802”" sqref="E$1:E$1048576 F1:F4 F5:F36 F37:F1048576"/>
  </dataValidations>
  <printOptions horizontalCentered="1"/>
  <pageMargins left="0.393700787401575" right="0.393700787401575" top="0.511811023622047" bottom="0.78740157480315" header="0.393700787401575" footer="0.511811023622047"/>
  <pageSetup paperSize="9" scale="83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4.25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研究生综合测评成绩汇总表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糖糖糖糖</cp:lastModifiedBy>
  <dcterms:created xsi:type="dcterms:W3CDTF">2011-08-17T02:30:00Z</dcterms:created>
  <cp:lastPrinted>2019-09-16T02:39:00Z</cp:lastPrinted>
  <dcterms:modified xsi:type="dcterms:W3CDTF">2022-11-28T01:40:32Z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8B5EE0CB58EB4F30A4DF48C1809301FF</vt:lpwstr>
  </property>
</Properties>
</file>