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研究生综合测评成绩汇总表" sheetId="1" r:id="rId1"/>
    <sheet name="Sheet4" sheetId="5" r:id="rId2"/>
    <sheet name="Sheet1" sheetId="4" r:id="rId3"/>
    <sheet name="Sheet2" sheetId="2" state="hidden" r:id="rId4"/>
    <sheet name="Sheet3" sheetId="3" state="hidden" r:id="rId5"/>
  </sheets>
  <definedNames>
    <definedName name="_xlnm._FilterDatabase" localSheetId="1" hidden="1">Sheet4!$B$2:$L$33</definedName>
    <definedName name="_xlnm.Print_Area" localSheetId="0">研究生综合测评成绩汇总表!$A$1:$S$35</definedName>
    <definedName name="_xlnm.Print_Titles" localSheetId="0">研究生综合测评成绩汇总表!$4:$4</definedName>
  </definedNames>
  <calcPr calcId="144525"/>
</workbook>
</file>

<file path=xl/sharedStrings.xml><?xml version="1.0" encoding="utf-8"?>
<sst xmlns="http://schemas.openxmlformats.org/spreadsheetml/2006/main" count="188" uniqueCount="56">
  <si>
    <t>附件：</t>
  </si>
  <si>
    <t>畜牧博士1901班研究生综合测评成绩汇总表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</si>
  <si>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</si>
  <si>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序号</t>
  </si>
  <si>
    <t>学号</t>
  </si>
  <si>
    <t>姓名</t>
  </si>
  <si>
    <t>年级</t>
  </si>
  <si>
    <t>班级</t>
  </si>
  <si>
    <t>专业</t>
  </si>
  <si>
    <t>德育</t>
  </si>
  <si>
    <t>智育</t>
  </si>
  <si>
    <t>体育</t>
  </si>
  <si>
    <t>美育</t>
  </si>
  <si>
    <t>劳育</t>
  </si>
  <si>
    <t>总分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</si>
  <si>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</si>
  <si>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</si>
  <si>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</si>
  <si>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</si>
  <si>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</si>
  <si>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</si>
  <si>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</si>
  <si>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刘月霞</t>
  </si>
  <si>
    <t>畜牧博士1901班</t>
  </si>
  <si>
    <t>动物遗传育种与繁殖</t>
  </si>
  <si>
    <t>师涛</t>
  </si>
  <si>
    <t>于杰</t>
  </si>
  <si>
    <t>李超</t>
  </si>
  <si>
    <t>卢军锋</t>
  </si>
  <si>
    <t>张文振</t>
  </si>
  <si>
    <t>吕明</t>
  </si>
  <si>
    <t>闫晓茹</t>
  </si>
  <si>
    <t>曹海港</t>
  </si>
  <si>
    <t>周晓阁</t>
  </si>
  <si>
    <t>张瑞鑫</t>
  </si>
  <si>
    <t>孙冰</t>
  </si>
  <si>
    <t>王香南</t>
  </si>
  <si>
    <t>黄江涛</t>
  </si>
  <si>
    <t>李恬娇</t>
  </si>
  <si>
    <t>程杰</t>
  </si>
  <si>
    <t>李宇</t>
  </si>
  <si>
    <t>张雪莲</t>
  </si>
  <si>
    <t>李芳</t>
  </si>
  <si>
    <t>李炳志</t>
  </si>
  <si>
    <t>马露</t>
  </si>
  <si>
    <t>邬娇</t>
  </si>
  <si>
    <t xml:space="preserve"> 曹贺然</t>
  </si>
  <si>
    <t>高亚伟</t>
  </si>
  <si>
    <t>吕阳</t>
  </si>
  <si>
    <t>鲍晶晶</t>
  </si>
  <si>
    <t>窦鸣乐</t>
  </si>
  <si>
    <t>张腾</t>
  </si>
  <si>
    <t>王英茜</t>
  </si>
  <si>
    <t xml:space="preserve"> 张泽林</t>
  </si>
  <si>
    <t>李洁</t>
  </si>
  <si>
    <t>专业班级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</si>
</sst>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);[Red]\(0\)"/>
  </numFmts>
  <fonts count="33">
    <font>
      <sz val="12"/>
      <name val="宋体"/>
      <charset val="134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22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宋体"/>
      <charset val="134"/>
    </font>
    <font>
      <b/>
      <u/>
      <sz val="1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theme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1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20" applyNumberFormat="0" applyAlignment="0" applyProtection="0">
      <alignment vertical="center"/>
    </xf>
    <xf numFmtId="0" fontId="25" fillId="11" borderId="16" applyNumberFormat="0" applyAlignment="0" applyProtection="0">
      <alignment vertical="center"/>
    </xf>
    <xf numFmtId="0" fontId="26" fillId="12" borderId="2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79">
    <xf numFmtId="0" fontId="0" fillId="0" borderId="0" xfId="0">
      <alignment vertical="center"/>
    </xf>
    <xf numFmtId="177" fontId="1" fillId="0" borderId="1" xfId="0" applyNumberFormat="1" applyFont="1" applyBorder="1" applyAlignment="1">
      <alignment horizontal="center" vertical="center" wrapText="1"/>
    </xf>
    <xf numFmtId="177" fontId="1" fillId="0" borderId="2" xfId="49" applyNumberFormat="1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176" fontId="2" fillId="0" borderId="3" xfId="0" applyNumberFormat="1" applyFont="1" applyBorder="1">
      <alignment vertical="center"/>
    </xf>
    <xf numFmtId="177" fontId="1" fillId="0" borderId="4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>
      <alignment vertical="center"/>
    </xf>
    <xf numFmtId="178" fontId="0" fillId="0" borderId="0" xfId="0" applyNumberFormat="1" applyFont="1" applyAlignment="1">
      <alignment horizontal="left" vertical="center"/>
    </xf>
    <xf numFmtId="0" fontId="3" fillId="0" borderId="2" xfId="49" applyFont="1" applyBorder="1" applyAlignment="1">
      <alignment horizontal="center" vertical="center" wrapText="1"/>
    </xf>
    <xf numFmtId="176" fontId="3" fillId="0" borderId="2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8" fontId="4" fillId="0" borderId="2" xfId="49" applyNumberFormat="1" applyFont="1" applyBorder="1" applyAlignment="1">
      <alignment horizontal="left" vertical="center" wrapText="1"/>
    </xf>
    <xf numFmtId="0" fontId="1" fillId="0" borderId="2" xfId="49" applyFont="1" applyBorder="1" applyAlignment="1">
      <alignment horizontal="center" vertical="center" shrinkToFit="1"/>
    </xf>
    <xf numFmtId="0" fontId="1" fillId="0" borderId="2" xfId="49" applyFont="1" applyBorder="1" applyAlignment="1">
      <alignment horizontal="center" vertical="center" wrapText="1"/>
    </xf>
    <xf numFmtId="177" fontId="1" fillId="0" borderId="5" xfId="49" applyNumberFormat="1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shrinkToFit="1"/>
    </xf>
    <xf numFmtId="177" fontId="1" fillId="0" borderId="2" xfId="0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left" vertical="center" wrapText="1"/>
    </xf>
    <xf numFmtId="178" fontId="4" fillId="0" borderId="4" xfId="49" applyNumberFormat="1" applyFont="1" applyBorder="1" applyAlignment="1">
      <alignment horizontal="left" vertical="center" wrapText="1"/>
    </xf>
    <xf numFmtId="0" fontId="1" fillId="0" borderId="4" xfId="49" applyFont="1" applyBorder="1" applyAlignment="1">
      <alignment horizontal="center" vertical="center" shrinkToFit="1"/>
    </xf>
    <xf numFmtId="177" fontId="1" fillId="0" borderId="4" xfId="49" applyNumberFormat="1" applyFont="1" applyBorder="1" applyAlignment="1">
      <alignment horizontal="center" vertical="center" wrapText="1"/>
    </xf>
    <xf numFmtId="178" fontId="4" fillId="0" borderId="5" xfId="49" applyNumberFormat="1" applyFont="1" applyBorder="1" applyAlignment="1">
      <alignment horizontal="left" vertical="center" wrapText="1"/>
    </xf>
    <xf numFmtId="0" fontId="1" fillId="0" borderId="4" xfId="49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8" fontId="4" fillId="0" borderId="1" xfId="49" applyNumberFormat="1" applyFont="1" applyBorder="1" applyAlignment="1">
      <alignment horizontal="left" vertical="center" wrapText="1"/>
    </xf>
    <xf numFmtId="0" fontId="1" fillId="0" borderId="1" xfId="49" applyFont="1" applyBorder="1" applyAlignment="1">
      <alignment horizontal="center" vertical="center" shrinkToFit="1"/>
    </xf>
    <xf numFmtId="0" fontId="1" fillId="0" borderId="1" xfId="49" applyFont="1" applyBorder="1" applyAlignment="1">
      <alignment horizontal="center" vertical="center" wrapText="1"/>
    </xf>
    <xf numFmtId="177" fontId="1" fillId="0" borderId="1" xfId="49" applyNumberFormat="1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177" fontId="5" fillId="0" borderId="2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 wrapText="1"/>
    </xf>
    <xf numFmtId="177" fontId="1" fillId="0" borderId="6" xfId="49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1" fillId="0" borderId="3" xfId="49" applyNumberFormat="1" applyFont="1" applyBorder="1" applyAlignment="1">
      <alignment horizontal="center" vertical="center" wrapText="1"/>
    </xf>
    <xf numFmtId="177" fontId="1" fillId="0" borderId="7" xfId="49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76" fontId="8" fillId="0" borderId="0" xfId="0" applyNumberFormat="1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8" xfId="49" applyFont="1" applyBorder="1" applyAlignment="1">
      <alignment horizontal="center" vertical="center" wrapText="1"/>
    </xf>
    <xf numFmtId="0" fontId="3" fillId="0" borderId="9" xfId="49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176" fontId="3" fillId="0" borderId="9" xfId="49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" fillId="0" borderId="10" xfId="49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49" applyFont="1" applyBorder="1" applyAlignment="1">
      <alignment horizontal="center" vertical="center" shrinkToFit="1"/>
    </xf>
    <xf numFmtId="0" fontId="1" fillId="0" borderId="12" xfId="49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177" fontId="1" fillId="0" borderId="12" xfId="49" applyNumberFormat="1" applyFont="1" applyBorder="1" applyAlignment="1">
      <alignment horizontal="center" vertical="center" wrapText="1"/>
    </xf>
    <xf numFmtId="0" fontId="8" fillId="0" borderId="9" xfId="49" applyFont="1" applyBorder="1" applyAlignment="1">
      <alignment horizontal="center" vertical="center" wrapText="1"/>
    </xf>
    <xf numFmtId="0" fontId="7" fillId="0" borderId="9" xfId="49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8" fontId="9" fillId="0" borderId="2" xfId="0" applyNumberFormat="1" applyFont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 wrapText="1"/>
    </xf>
    <xf numFmtId="0" fontId="9" fillId="0" borderId="2" xfId="49" applyFont="1" applyBorder="1" applyAlignment="1">
      <alignment horizontal="center" vertical="center" wrapText="1"/>
    </xf>
    <xf numFmtId="177" fontId="1" fillId="0" borderId="2" xfId="0" applyNumberFormat="1" applyFont="1" applyBorder="1">
      <alignment vertical="center"/>
    </xf>
    <xf numFmtId="177" fontId="4" fillId="0" borderId="2" xfId="0" applyNumberFormat="1" applyFont="1" applyBorder="1">
      <alignment vertical="center"/>
    </xf>
    <xf numFmtId="177" fontId="9" fillId="0" borderId="2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 wrapText="1"/>
    </xf>
    <xf numFmtId="177" fontId="9" fillId="0" borderId="2" xfId="49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78" fontId="9" fillId="0" borderId="12" xfId="0" applyNumberFormat="1" applyFont="1" applyBorder="1" applyAlignment="1">
      <alignment horizontal="center" vertical="center" wrapText="1"/>
    </xf>
    <xf numFmtId="10" fontId="9" fillId="0" borderId="12" xfId="0" applyNumberFormat="1" applyFont="1" applyBorder="1" applyAlignment="1">
      <alignment horizontal="center" vertical="center" wrapText="1"/>
    </xf>
    <xf numFmtId="0" fontId="7" fillId="0" borderId="13" xfId="49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4" xfId="49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5">
    <dxf>
      <font>
        <name val="微软雅黑"/>
        <scheme val="none"/>
        <charset val="134"/>
        <family val="2"/>
        <b val="0"/>
        <i val="0"/>
        <strike val="0"/>
        <u val="none"/>
        <sz val="11"/>
        <color theme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family val="3"/>
        <b val="0"/>
        <i val="0"/>
        <strike val="0"/>
        <u val="none"/>
        <sz val="11"/>
        <color theme="1"/>
      </font>
      <numFmt numFmtId="178" formatCode="0_);[Red]\(0\)"/>
      <alignment horizontal="left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theme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1"/>
        <color theme="1"/>
      </font>
      <numFmt numFmtId="0" formatCode="General"/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theme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1"/>
        <color theme="1"/>
      </font>
      <numFmt numFmtId="0" formatCode="General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theme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1"/>
        <color theme="1"/>
      </font>
      <numFmt numFmtId="0" formatCode="General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z val="11"/>
      </font>
      <alignment horizontal="center"/>
    </dxf>
    <dxf>
      <font>
        <name val="微软雅黑"/>
        <scheme val="none"/>
        <charset val="134"/>
        <family val="2"/>
        <b val="0"/>
        <i val="0"/>
        <strike val="0"/>
        <u val="none"/>
        <sz val="11"/>
        <color theme="1"/>
      </font>
      <numFmt numFmtId="177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theme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1"/>
        <color theme="1"/>
      </font>
      <numFmt numFmtId="177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theme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1"/>
        <color theme="1"/>
      </font>
      <numFmt numFmtId="177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theme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1"/>
        <color theme="1"/>
      </font>
      <numFmt numFmtId="177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theme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1"/>
        <color theme="1"/>
      </font>
      <numFmt numFmtId="177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theme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1"/>
        <color theme="1"/>
      </font>
      <numFmt numFmtId="177" formatCode="0.00_ 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theme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0" formatCode="0.00%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4:S35" totalsRowShown="0">
  <sortState ref="A4:S35">
    <sortCondition ref="B5:B25"/>
  </sortState>
  <tableColumns count="19">
    <tableColumn id="1" name="序号" dataDxfId="0"/>
    <tableColumn id="2" name="学号" dataDxfId="1"/>
    <tableColumn id="3" name="姓名" dataDxfId="2"/>
    <tableColumn id="4" name="年级" dataDxfId="3"/>
    <tableColumn id="5" name="班级" dataDxfId="4"/>
    <tableColumn id="21" name="专业" dataDxfId="5"/>
    <tableColumn id="6" name="德育" dataDxfId="6"/>
    <tableColumn id="7" name="智育" dataDxfId="7"/>
    <tableColumn id="8" name="体育" dataDxfId="8"/>
    <tableColumn id="17" name="美育" dataDxfId="9"/>
    <tableColumn id="18" name="劳育" dataDxfId="10"/>
    <tableColumn id="9" name="总分" dataDxfId="11"/>
    <tableColumn id="10" name="班级&#10;名次" dataDxfId="12"/>
    <tableColumn id="11" name="班级&#10;人数" dataDxfId="13"/>
    <tableColumn id="12" name="班级&#10;排名" dataDxfId="14"/>
    <tableColumn id="13" name="专业&#10;名次" dataDxfId="15"/>
    <tableColumn id="14" name="专业&#10;人数" dataDxfId="16"/>
    <tableColumn id="15" name="专业&#10;排名" dataDxfId="17"/>
    <tableColumn id="16" name="备注" dataDxfId="18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5"/>
  <sheetViews>
    <sheetView tabSelected="1" zoomScale="115" zoomScaleNormal="115" topLeftCell="A2" workbookViewId="0">
      <selection activeCell="J12" sqref="J12"/>
    </sheetView>
  </sheetViews>
  <sheetFormatPr defaultColWidth="9" defaultRowHeight="17.45" customHeight="1"/>
  <cols>
    <col min="1" max="1" width="7.5" style="43" customWidth="1"/>
    <col min="2" max="2" width="13.8083333333333" style="43" customWidth="1"/>
    <col min="3" max="3" width="10.75" style="43" customWidth="1"/>
    <col min="4" max="4" width="8.625" style="43" customWidth="1"/>
    <col min="5" max="5" width="15.25" style="43" customWidth="1"/>
    <col min="6" max="6" width="19.125" style="43" customWidth="1"/>
    <col min="7" max="11" width="6.5" style="44" customWidth="1"/>
    <col min="12" max="12" width="7.875" style="44" customWidth="1"/>
    <col min="13" max="13" width="6.5" style="43" customWidth="1"/>
    <col min="14" max="14" width="7.875" style="43" customWidth="1"/>
    <col min="15" max="15" width="10" style="43" customWidth="1"/>
    <col min="16" max="17" width="6.5" style="43" customWidth="1"/>
    <col min="18" max="18" width="8.90833333333333" style="43" customWidth="1"/>
    <col min="19" max="19" width="8.625" style="43" customWidth="1"/>
    <col min="20" max="16384" width="9" style="43"/>
  </cols>
  <sheetData>
    <row r="1" customHeight="1" spans="1:19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ht="43.5" customHeight="1" spans="1:19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ht="30.75" customHeight="1" spans="1:19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="42" customFormat="1" ht="37.5" customHeight="1" spans="1:19">
      <c r="A4" s="48" t="s">
        <v>3</v>
      </c>
      <c r="B4" s="49" t="s">
        <v>4</v>
      </c>
      <c r="C4" s="49" t="s">
        <v>5</v>
      </c>
      <c r="D4" s="49" t="s">
        <v>6</v>
      </c>
      <c r="E4" s="49" t="s">
        <v>7</v>
      </c>
      <c r="F4" s="50" t="s">
        <v>8</v>
      </c>
      <c r="G4" s="51" t="s">
        <v>9</v>
      </c>
      <c r="H4" s="51" t="s">
        <v>10</v>
      </c>
      <c r="I4" s="51" t="s">
        <v>11</v>
      </c>
      <c r="J4" s="51" t="s">
        <v>12</v>
      </c>
      <c r="K4" s="51" t="s">
        <v>13</v>
      </c>
      <c r="L4" s="51" t="s">
        <v>14</v>
      </c>
      <c r="M4" s="61" t="s">
        <v>15</v>
      </c>
      <c r="N4" s="62" t="s">
        <v>16</v>
      </c>
      <c r="O4" s="62" t="s">
        <v>17</v>
      </c>
      <c r="P4" s="62" t="s">
        <v>18</v>
      </c>
      <c r="Q4" s="62" t="s">
        <v>19</v>
      </c>
      <c r="R4" s="62" t="s">
        <v>20</v>
      </c>
      <c r="S4" s="75" t="s">
        <v>21</v>
      </c>
    </row>
    <row r="5" ht="17.25" customHeight="1" spans="1:19">
      <c r="A5" s="52">
        <v>1</v>
      </c>
      <c r="B5" s="12">
        <v>2019060169</v>
      </c>
      <c r="C5" s="12" t="s">
        <v>22</v>
      </c>
      <c r="D5" s="13">
        <v>2019</v>
      </c>
      <c r="E5" s="13" t="s">
        <v>23</v>
      </c>
      <c r="F5" s="53" t="s">
        <v>24</v>
      </c>
      <c r="G5" s="2">
        <v>84.4</v>
      </c>
      <c r="H5" s="2">
        <v>88.8</v>
      </c>
      <c r="I5" s="2">
        <v>70</v>
      </c>
      <c r="J5" s="2">
        <v>80</v>
      </c>
      <c r="K5" s="2">
        <v>80</v>
      </c>
      <c r="L5" s="55">
        <f>SUM(G5:K5)</f>
        <v>403.2</v>
      </c>
      <c r="M5" s="63">
        <v>1</v>
      </c>
      <c r="N5" s="64">
        <v>31</v>
      </c>
      <c r="O5" s="65">
        <f>M5/N5</f>
        <v>0.032258064516129</v>
      </c>
      <c r="P5" s="63">
        <v>1</v>
      </c>
      <c r="Q5" s="64">
        <v>31</v>
      </c>
      <c r="R5" s="65">
        <f t="shared" ref="R5:R35" si="0">P5/Q5</f>
        <v>0.032258064516129</v>
      </c>
      <c r="S5" s="76"/>
    </row>
    <row r="6" customHeight="1" spans="1:19">
      <c r="A6" s="54">
        <v>2</v>
      </c>
      <c r="B6" s="12">
        <v>2019060184</v>
      </c>
      <c r="C6" s="12" t="s">
        <v>25</v>
      </c>
      <c r="D6" s="13">
        <v>2019</v>
      </c>
      <c r="E6" s="13" t="s">
        <v>23</v>
      </c>
      <c r="F6" s="53" t="s">
        <v>24</v>
      </c>
      <c r="G6" s="2">
        <v>80</v>
      </c>
      <c r="H6" s="2">
        <v>89.5</v>
      </c>
      <c r="I6" s="2">
        <v>70</v>
      </c>
      <c r="J6" s="2">
        <v>80</v>
      </c>
      <c r="K6" s="2">
        <v>80</v>
      </c>
      <c r="L6" s="2">
        <v>399.5</v>
      </c>
      <c r="M6" s="66">
        <v>2</v>
      </c>
      <c r="N6" s="64">
        <v>31</v>
      </c>
      <c r="O6" s="65">
        <f t="shared" ref="O6:O35" si="1">M6/N6</f>
        <v>0.0645161290322581</v>
      </c>
      <c r="P6" s="66">
        <v>2</v>
      </c>
      <c r="Q6" s="64">
        <v>31</v>
      </c>
      <c r="R6" s="65">
        <f t="shared" si="0"/>
        <v>0.0645161290322581</v>
      </c>
      <c r="S6" s="77"/>
    </row>
    <row r="7" customHeight="1" spans="1:19">
      <c r="A7" s="52">
        <v>3</v>
      </c>
      <c r="B7" s="12">
        <v>2019060178</v>
      </c>
      <c r="C7" s="12" t="s">
        <v>26</v>
      </c>
      <c r="D7" s="13">
        <v>2019</v>
      </c>
      <c r="E7" s="13" t="s">
        <v>23</v>
      </c>
      <c r="F7" s="53" t="s">
        <v>24</v>
      </c>
      <c r="G7" s="2">
        <v>78</v>
      </c>
      <c r="H7" s="2">
        <v>89.84</v>
      </c>
      <c r="I7" s="2">
        <v>70</v>
      </c>
      <c r="J7" s="2">
        <v>80</v>
      </c>
      <c r="K7" s="2">
        <v>80</v>
      </c>
      <c r="L7" s="2">
        <v>397.84</v>
      </c>
      <c r="M7" s="63">
        <v>3</v>
      </c>
      <c r="N7" s="64">
        <v>31</v>
      </c>
      <c r="O7" s="65">
        <f t="shared" si="1"/>
        <v>0.0967741935483871</v>
      </c>
      <c r="P7" s="63">
        <v>3</v>
      </c>
      <c r="Q7" s="64">
        <v>31</v>
      </c>
      <c r="R7" s="65">
        <f t="shared" si="0"/>
        <v>0.0967741935483871</v>
      </c>
      <c r="S7" s="77"/>
    </row>
    <row r="8" customHeight="1" spans="1:19">
      <c r="A8" s="54">
        <v>4</v>
      </c>
      <c r="B8" s="12">
        <v>2019060181</v>
      </c>
      <c r="C8" s="16" t="s">
        <v>27</v>
      </c>
      <c r="D8" s="13">
        <v>2019</v>
      </c>
      <c r="E8" s="13" t="s">
        <v>23</v>
      </c>
      <c r="F8" s="53" t="s">
        <v>24</v>
      </c>
      <c r="G8" s="17">
        <v>70</v>
      </c>
      <c r="H8" s="17">
        <v>96.62</v>
      </c>
      <c r="I8" s="17">
        <v>70</v>
      </c>
      <c r="J8" s="67">
        <v>80</v>
      </c>
      <c r="K8" s="67">
        <v>80</v>
      </c>
      <c r="L8" s="68">
        <f>SUM(G8:K8)</f>
        <v>396.62</v>
      </c>
      <c r="M8" s="66">
        <v>4</v>
      </c>
      <c r="N8" s="64">
        <v>31</v>
      </c>
      <c r="O8" s="65">
        <f t="shared" si="1"/>
        <v>0.129032258064516</v>
      </c>
      <c r="P8" s="66">
        <v>4</v>
      </c>
      <c r="Q8" s="64">
        <v>31</v>
      </c>
      <c r="R8" s="65">
        <f t="shared" si="0"/>
        <v>0.129032258064516</v>
      </c>
      <c r="S8" s="77"/>
    </row>
    <row r="9" customHeight="1" spans="1:19">
      <c r="A9" s="52">
        <v>5</v>
      </c>
      <c r="B9" s="12">
        <v>2019060168</v>
      </c>
      <c r="C9" s="12" t="s">
        <v>28</v>
      </c>
      <c r="D9" s="13">
        <v>2019</v>
      </c>
      <c r="E9" s="13" t="s">
        <v>23</v>
      </c>
      <c r="F9" s="53" t="s">
        <v>24</v>
      </c>
      <c r="G9" s="2">
        <v>81.8</v>
      </c>
      <c r="H9" s="2">
        <v>72.86</v>
      </c>
      <c r="I9" s="2">
        <v>70</v>
      </c>
      <c r="J9" s="2">
        <v>80</v>
      </c>
      <c r="K9" s="2">
        <v>80.5</v>
      </c>
      <c r="L9" s="2">
        <v>385.16</v>
      </c>
      <c r="M9" s="63">
        <v>5</v>
      </c>
      <c r="N9" s="64">
        <v>31</v>
      </c>
      <c r="O9" s="65">
        <f t="shared" si="1"/>
        <v>0.161290322580645</v>
      </c>
      <c r="P9" s="63">
        <v>5</v>
      </c>
      <c r="Q9" s="64">
        <v>31</v>
      </c>
      <c r="R9" s="65">
        <f t="shared" si="0"/>
        <v>0.161290322580645</v>
      </c>
      <c r="S9" s="77"/>
    </row>
    <row r="10" customHeight="1" spans="1:19">
      <c r="A10" s="54">
        <v>6</v>
      </c>
      <c r="B10" s="12">
        <v>2019060180</v>
      </c>
      <c r="C10" s="12" t="s">
        <v>29</v>
      </c>
      <c r="D10" s="13">
        <v>2019</v>
      </c>
      <c r="E10" s="13" t="s">
        <v>23</v>
      </c>
      <c r="F10" s="53" t="s">
        <v>24</v>
      </c>
      <c r="G10" s="17">
        <v>79.8</v>
      </c>
      <c r="H10" s="17">
        <v>64</v>
      </c>
      <c r="I10" s="17">
        <v>70</v>
      </c>
      <c r="J10" s="55">
        <v>80</v>
      </c>
      <c r="K10" s="55">
        <v>80</v>
      </c>
      <c r="L10" s="17">
        <f>SUM(G10:K10)</f>
        <v>373.8</v>
      </c>
      <c r="M10" s="66">
        <v>6</v>
      </c>
      <c r="N10" s="64">
        <v>31</v>
      </c>
      <c r="O10" s="65">
        <f t="shared" si="1"/>
        <v>0.193548387096774</v>
      </c>
      <c r="P10" s="66">
        <v>6</v>
      </c>
      <c r="Q10" s="64">
        <v>31</v>
      </c>
      <c r="R10" s="65">
        <f t="shared" si="0"/>
        <v>0.193548387096774</v>
      </c>
      <c r="S10" s="77"/>
    </row>
    <row r="11" customHeight="1" spans="1:19">
      <c r="A11" s="52">
        <v>7</v>
      </c>
      <c r="B11" s="12">
        <v>2019060173</v>
      </c>
      <c r="C11" s="12" t="s">
        <v>30</v>
      </c>
      <c r="D11" s="13">
        <v>2019</v>
      </c>
      <c r="E11" s="13" t="s">
        <v>23</v>
      </c>
      <c r="F11" s="53" t="s">
        <v>24</v>
      </c>
      <c r="G11" s="2">
        <v>80</v>
      </c>
      <c r="H11" s="2">
        <v>60.2524</v>
      </c>
      <c r="I11" s="2">
        <v>70</v>
      </c>
      <c r="J11" s="2">
        <v>80</v>
      </c>
      <c r="K11" s="2">
        <v>80</v>
      </c>
      <c r="L11" s="2">
        <v>370.2524</v>
      </c>
      <c r="M11" s="63">
        <v>7</v>
      </c>
      <c r="N11" s="64">
        <v>31</v>
      </c>
      <c r="O11" s="65">
        <f t="shared" si="1"/>
        <v>0.225806451612903</v>
      </c>
      <c r="P11" s="63">
        <v>7</v>
      </c>
      <c r="Q11" s="64">
        <v>31</v>
      </c>
      <c r="R11" s="65">
        <f t="shared" si="0"/>
        <v>0.225806451612903</v>
      </c>
      <c r="S11" s="77"/>
    </row>
    <row r="12" customHeight="1" spans="1:19">
      <c r="A12" s="54">
        <v>8</v>
      </c>
      <c r="B12" s="12">
        <v>2019060186</v>
      </c>
      <c r="C12" s="12" t="s">
        <v>31</v>
      </c>
      <c r="D12" s="13">
        <v>2019</v>
      </c>
      <c r="E12" s="13" t="s">
        <v>23</v>
      </c>
      <c r="F12" s="53" t="s">
        <v>24</v>
      </c>
      <c r="G12" s="2">
        <v>76</v>
      </c>
      <c r="H12" s="2">
        <v>61.47</v>
      </c>
      <c r="I12" s="2">
        <v>70</v>
      </c>
      <c r="J12" s="2">
        <v>80</v>
      </c>
      <c r="K12" s="2">
        <v>80</v>
      </c>
      <c r="L12" s="2">
        <v>367.47</v>
      </c>
      <c r="M12" s="66">
        <v>8</v>
      </c>
      <c r="N12" s="64">
        <v>31</v>
      </c>
      <c r="O12" s="65">
        <f t="shared" si="1"/>
        <v>0.258064516129032</v>
      </c>
      <c r="P12" s="66">
        <v>8</v>
      </c>
      <c r="Q12" s="64">
        <v>31</v>
      </c>
      <c r="R12" s="65">
        <f t="shared" si="0"/>
        <v>0.258064516129032</v>
      </c>
      <c r="S12" s="77"/>
    </row>
    <row r="13" customHeight="1" spans="1:19">
      <c r="A13" s="52">
        <v>9</v>
      </c>
      <c r="B13" s="12">
        <v>2019060170</v>
      </c>
      <c r="C13" s="12" t="s">
        <v>32</v>
      </c>
      <c r="D13" s="13">
        <v>2019</v>
      </c>
      <c r="E13" s="13" t="s">
        <v>23</v>
      </c>
      <c r="F13" s="53" t="s">
        <v>24</v>
      </c>
      <c r="G13" s="2">
        <v>79.8</v>
      </c>
      <c r="H13" s="2">
        <v>52</v>
      </c>
      <c r="I13" s="2">
        <v>70</v>
      </c>
      <c r="J13" s="2">
        <v>80</v>
      </c>
      <c r="K13" s="2">
        <v>82.25</v>
      </c>
      <c r="L13" s="2">
        <v>364.05</v>
      </c>
      <c r="M13" s="63">
        <v>9</v>
      </c>
      <c r="N13" s="64">
        <v>31</v>
      </c>
      <c r="O13" s="65">
        <f t="shared" si="1"/>
        <v>0.290322580645161</v>
      </c>
      <c r="P13" s="63">
        <v>9</v>
      </c>
      <c r="Q13" s="64">
        <v>31</v>
      </c>
      <c r="R13" s="65">
        <f t="shared" si="0"/>
        <v>0.290322580645161</v>
      </c>
      <c r="S13" s="76"/>
    </row>
    <row r="14" customHeight="1" spans="1:19">
      <c r="A14" s="54">
        <v>10</v>
      </c>
      <c r="B14" s="12">
        <v>2019060193</v>
      </c>
      <c r="C14" s="16" t="s">
        <v>33</v>
      </c>
      <c r="D14" s="13">
        <v>2019</v>
      </c>
      <c r="E14" s="13" t="s">
        <v>23</v>
      </c>
      <c r="F14" s="53" t="s">
        <v>24</v>
      </c>
      <c r="G14" s="17">
        <v>74.5</v>
      </c>
      <c r="H14" s="17">
        <v>59.52</v>
      </c>
      <c r="I14" s="17">
        <v>70</v>
      </c>
      <c r="J14" s="67">
        <v>80</v>
      </c>
      <c r="K14" s="67">
        <v>80</v>
      </c>
      <c r="L14" s="17">
        <v>364.02</v>
      </c>
      <c r="M14" s="66">
        <v>10</v>
      </c>
      <c r="N14" s="64">
        <v>31</v>
      </c>
      <c r="O14" s="65">
        <f t="shared" si="1"/>
        <v>0.32258064516129</v>
      </c>
      <c r="P14" s="66">
        <v>10</v>
      </c>
      <c r="Q14" s="64">
        <v>31</v>
      </c>
      <c r="R14" s="65">
        <f t="shared" si="0"/>
        <v>0.32258064516129</v>
      </c>
      <c r="S14" s="76"/>
    </row>
    <row r="15" customHeight="1" spans="1:19">
      <c r="A15" s="52">
        <v>11</v>
      </c>
      <c r="B15" s="12">
        <v>2019060188</v>
      </c>
      <c r="C15" s="12" t="s">
        <v>34</v>
      </c>
      <c r="D15" s="13">
        <v>2019</v>
      </c>
      <c r="E15" s="13" t="s">
        <v>23</v>
      </c>
      <c r="F15" s="53" t="s">
        <v>24</v>
      </c>
      <c r="G15" s="2">
        <v>76.8</v>
      </c>
      <c r="H15" s="2">
        <v>46.55</v>
      </c>
      <c r="I15" s="2">
        <v>70</v>
      </c>
      <c r="J15" s="2">
        <v>80</v>
      </c>
      <c r="K15" s="2">
        <v>84</v>
      </c>
      <c r="L15" s="2">
        <v>359.34</v>
      </c>
      <c r="M15" s="63">
        <v>11</v>
      </c>
      <c r="N15" s="64">
        <v>31</v>
      </c>
      <c r="O15" s="65">
        <f t="shared" si="1"/>
        <v>0.354838709677419</v>
      </c>
      <c r="P15" s="63">
        <v>11</v>
      </c>
      <c r="Q15" s="64">
        <v>31</v>
      </c>
      <c r="R15" s="65">
        <f t="shared" si="0"/>
        <v>0.354838709677419</v>
      </c>
      <c r="S15" s="76"/>
    </row>
    <row r="16" ht="17.25" customHeight="1" spans="1:19">
      <c r="A16" s="54">
        <v>12</v>
      </c>
      <c r="B16" s="12">
        <v>2019060197</v>
      </c>
      <c r="C16" s="12" t="s">
        <v>35</v>
      </c>
      <c r="D16" s="13">
        <v>2019</v>
      </c>
      <c r="E16" s="13" t="s">
        <v>23</v>
      </c>
      <c r="F16" s="53" t="s">
        <v>24</v>
      </c>
      <c r="G16" s="17">
        <v>79.8</v>
      </c>
      <c r="H16" s="17">
        <v>48</v>
      </c>
      <c r="I16" s="17">
        <v>70</v>
      </c>
      <c r="J16" s="55">
        <v>80</v>
      </c>
      <c r="K16" s="55">
        <v>80</v>
      </c>
      <c r="L16" s="17">
        <f>SUM(G16:K16)</f>
        <v>357.8</v>
      </c>
      <c r="M16" s="66">
        <v>12</v>
      </c>
      <c r="N16" s="64">
        <v>31</v>
      </c>
      <c r="O16" s="65">
        <f t="shared" si="1"/>
        <v>0.387096774193548</v>
      </c>
      <c r="P16" s="66">
        <v>12</v>
      </c>
      <c r="Q16" s="64">
        <v>31</v>
      </c>
      <c r="R16" s="65">
        <f t="shared" si="0"/>
        <v>0.387096774193548</v>
      </c>
      <c r="S16" s="76"/>
    </row>
    <row r="17" ht="17.25" customHeight="1" spans="1:19">
      <c r="A17" s="52">
        <v>13</v>
      </c>
      <c r="B17" s="12">
        <v>2019060182</v>
      </c>
      <c r="C17" s="12" t="s">
        <v>36</v>
      </c>
      <c r="D17" s="13">
        <v>2019</v>
      </c>
      <c r="E17" s="13" t="s">
        <v>23</v>
      </c>
      <c r="F17" s="53" t="s">
        <v>24</v>
      </c>
      <c r="G17" s="2">
        <v>76.5</v>
      </c>
      <c r="H17" s="2">
        <v>50.3296</v>
      </c>
      <c r="I17" s="2">
        <v>70</v>
      </c>
      <c r="J17" s="2">
        <v>80</v>
      </c>
      <c r="K17" s="2">
        <v>80</v>
      </c>
      <c r="L17" s="2">
        <v>356.8296</v>
      </c>
      <c r="M17" s="63">
        <v>13</v>
      </c>
      <c r="N17" s="64">
        <v>31</v>
      </c>
      <c r="O17" s="65">
        <f t="shared" si="1"/>
        <v>0.419354838709677</v>
      </c>
      <c r="P17" s="63">
        <v>13</v>
      </c>
      <c r="Q17" s="64">
        <v>31</v>
      </c>
      <c r="R17" s="65">
        <f t="shared" si="0"/>
        <v>0.419354838709677</v>
      </c>
      <c r="S17" s="76"/>
    </row>
    <row r="18" ht="17.25" customHeight="1" spans="1:19">
      <c r="A18" s="54">
        <v>14</v>
      </c>
      <c r="B18" s="12">
        <v>2019060177</v>
      </c>
      <c r="C18" s="16" t="s">
        <v>37</v>
      </c>
      <c r="D18" s="10">
        <v>2019</v>
      </c>
      <c r="E18" s="13" t="s">
        <v>23</v>
      </c>
      <c r="F18" s="53" t="s">
        <v>24</v>
      </c>
      <c r="G18" s="17">
        <v>79.65</v>
      </c>
      <c r="H18" s="17">
        <v>43.6736</v>
      </c>
      <c r="I18" s="17">
        <v>70</v>
      </c>
      <c r="J18" s="67">
        <v>80</v>
      </c>
      <c r="K18" s="67">
        <v>80</v>
      </c>
      <c r="L18" s="17">
        <v>353.17</v>
      </c>
      <c r="M18" s="66">
        <v>14</v>
      </c>
      <c r="N18" s="64">
        <v>31</v>
      </c>
      <c r="O18" s="65">
        <f t="shared" si="1"/>
        <v>0.451612903225806</v>
      </c>
      <c r="P18" s="66">
        <v>14</v>
      </c>
      <c r="Q18" s="64">
        <v>31</v>
      </c>
      <c r="R18" s="65">
        <f t="shared" si="0"/>
        <v>0.451612903225806</v>
      </c>
      <c r="S18" s="77"/>
    </row>
    <row r="19" customHeight="1" spans="1:19">
      <c r="A19" s="52">
        <v>15</v>
      </c>
      <c r="B19" s="12">
        <v>2019060176</v>
      </c>
      <c r="C19" s="12" t="s">
        <v>38</v>
      </c>
      <c r="D19" s="13">
        <v>2019</v>
      </c>
      <c r="E19" s="13" t="s">
        <v>23</v>
      </c>
      <c r="F19" s="53" t="s">
        <v>24</v>
      </c>
      <c r="G19" s="2">
        <v>79.8</v>
      </c>
      <c r="H19" s="2">
        <v>41.11</v>
      </c>
      <c r="I19" s="2">
        <v>70</v>
      </c>
      <c r="J19" s="2">
        <v>80</v>
      </c>
      <c r="K19" s="2">
        <v>80</v>
      </c>
      <c r="L19" s="2">
        <v>350.91</v>
      </c>
      <c r="M19" s="63">
        <v>15</v>
      </c>
      <c r="N19" s="64">
        <v>31</v>
      </c>
      <c r="O19" s="65">
        <f t="shared" si="1"/>
        <v>0.483870967741935</v>
      </c>
      <c r="P19" s="63">
        <v>15</v>
      </c>
      <c r="Q19" s="64">
        <v>31</v>
      </c>
      <c r="R19" s="65">
        <f t="shared" si="0"/>
        <v>0.483870967741935</v>
      </c>
      <c r="S19" s="76"/>
    </row>
    <row r="20" customHeight="1" spans="1:19">
      <c r="A20" s="54">
        <v>16</v>
      </c>
      <c r="B20" s="12">
        <v>2019060175</v>
      </c>
      <c r="C20" s="12" t="s">
        <v>39</v>
      </c>
      <c r="D20" s="13">
        <v>2019</v>
      </c>
      <c r="E20" s="13" t="s">
        <v>23</v>
      </c>
      <c r="F20" s="53" t="s">
        <v>24</v>
      </c>
      <c r="G20" s="2">
        <v>81.25</v>
      </c>
      <c r="H20" s="2">
        <v>37.92</v>
      </c>
      <c r="I20" s="2">
        <v>70</v>
      </c>
      <c r="J20" s="2">
        <v>80</v>
      </c>
      <c r="K20" s="2">
        <v>80</v>
      </c>
      <c r="L20" s="2">
        <v>349.17</v>
      </c>
      <c r="M20" s="66">
        <v>16</v>
      </c>
      <c r="N20" s="64">
        <v>31</v>
      </c>
      <c r="O20" s="65">
        <f t="shared" si="1"/>
        <v>0.516129032258065</v>
      </c>
      <c r="P20" s="66">
        <v>16</v>
      </c>
      <c r="Q20" s="64">
        <v>31</v>
      </c>
      <c r="R20" s="65">
        <f t="shared" si="0"/>
        <v>0.516129032258065</v>
      </c>
      <c r="S20" s="77"/>
    </row>
    <row r="21" customHeight="1" spans="1:19">
      <c r="A21" s="52">
        <v>17</v>
      </c>
      <c r="B21" s="12">
        <v>2019060189</v>
      </c>
      <c r="C21" s="12" t="s">
        <v>40</v>
      </c>
      <c r="D21" s="13">
        <v>2019</v>
      </c>
      <c r="E21" s="13" t="s">
        <v>23</v>
      </c>
      <c r="F21" s="53" t="s">
        <v>24</v>
      </c>
      <c r="G21" s="2">
        <v>78.95</v>
      </c>
      <c r="H21" s="2">
        <v>39.61928</v>
      </c>
      <c r="I21" s="2">
        <v>70</v>
      </c>
      <c r="J21" s="2">
        <v>80</v>
      </c>
      <c r="K21" s="2">
        <v>80</v>
      </c>
      <c r="L21" s="2">
        <v>348.569</v>
      </c>
      <c r="M21" s="63">
        <v>17</v>
      </c>
      <c r="N21" s="64">
        <v>31</v>
      </c>
      <c r="O21" s="65">
        <f t="shared" si="1"/>
        <v>0.548387096774194</v>
      </c>
      <c r="P21" s="63">
        <v>17</v>
      </c>
      <c r="Q21" s="64">
        <v>31</v>
      </c>
      <c r="R21" s="65">
        <f t="shared" si="0"/>
        <v>0.548387096774194</v>
      </c>
      <c r="S21" s="77"/>
    </row>
    <row r="22" customHeight="1" spans="1:19">
      <c r="A22" s="54">
        <v>18</v>
      </c>
      <c r="B22" s="12">
        <v>2019060198</v>
      </c>
      <c r="C22" s="12" t="s">
        <v>41</v>
      </c>
      <c r="D22" s="13">
        <v>2019</v>
      </c>
      <c r="E22" s="13" t="s">
        <v>23</v>
      </c>
      <c r="F22" s="53" t="s">
        <v>24</v>
      </c>
      <c r="G22" s="2">
        <v>79</v>
      </c>
      <c r="H22" s="2">
        <v>32.3784</v>
      </c>
      <c r="I22" s="2">
        <v>70</v>
      </c>
      <c r="J22" s="2">
        <v>80</v>
      </c>
      <c r="K22" s="2">
        <v>81</v>
      </c>
      <c r="L22" s="2">
        <v>342.3784</v>
      </c>
      <c r="M22" s="66">
        <v>18</v>
      </c>
      <c r="N22" s="64">
        <v>31</v>
      </c>
      <c r="O22" s="65">
        <f t="shared" si="1"/>
        <v>0.580645161290323</v>
      </c>
      <c r="P22" s="66">
        <v>18</v>
      </c>
      <c r="Q22" s="64">
        <v>31</v>
      </c>
      <c r="R22" s="65">
        <f t="shared" si="0"/>
        <v>0.580645161290323</v>
      </c>
      <c r="S22" s="77"/>
    </row>
    <row r="23" customHeight="1" spans="1:19">
      <c r="A23" s="52">
        <v>19</v>
      </c>
      <c r="B23" s="12">
        <v>2019060171</v>
      </c>
      <c r="C23" s="12" t="s">
        <v>42</v>
      </c>
      <c r="D23" s="13">
        <v>2019</v>
      </c>
      <c r="E23" s="13" t="s">
        <v>23</v>
      </c>
      <c r="F23" s="53" t="s">
        <v>24</v>
      </c>
      <c r="G23" s="2">
        <v>78</v>
      </c>
      <c r="H23" s="2">
        <v>32.32</v>
      </c>
      <c r="I23" s="2">
        <v>70</v>
      </c>
      <c r="J23" s="2">
        <v>80</v>
      </c>
      <c r="K23" s="2">
        <v>80</v>
      </c>
      <c r="L23" s="2">
        <v>340.32</v>
      </c>
      <c r="M23" s="63">
        <v>19</v>
      </c>
      <c r="N23" s="64">
        <v>31</v>
      </c>
      <c r="O23" s="65">
        <f t="shared" si="1"/>
        <v>0.612903225806452</v>
      </c>
      <c r="P23" s="63">
        <v>19</v>
      </c>
      <c r="Q23" s="64">
        <v>31</v>
      </c>
      <c r="R23" s="65">
        <f t="shared" si="0"/>
        <v>0.612903225806452</v>
      </c>
      <c r="S23" s="77"/>
    </row>
    <row r="24" customHeight="1" spans="1:19">
      <c r="A24" s="54">
        <v>20</v>
      </c>
      <c r="B24" s="12">
        <v>2019060183</v>
      </c>
      <c r="C24" s="16" t="s">
        <v>43</v>
      </c>
      <c r="D24" s="13">
        <v>2019</v>
      </c>
      <c r="E24" s="13" t="s">
        <v>23</v>
      </c>
      <c r="F24" s="53" t="s">
        <v>24</v>
      </c>
      <c r="G24" s="17">
        <v>65</v>
      </c>
      <c r="H24" s="17">
        <v>39.79484</v>
      </c>
      <c r="I24" s="17">
        <v>74</v>
      </c>
      <c r="J24" s="67">
        <v>80</v>
      </c>
      <c r="K24" s="67">
        <v>80</v>
      </c>
      <c r="L24" s="17">
        <v>338.7948</v>
      </c>
      <c r="M24" s="66">
        <v>20</v>
      </c>
      <c r="N24" s="64">
        <v>31</v>
      </c>
      <c r="O24" s="65">
        <f t="shared" si="1"/>
        <v>0.645161290322581</v>
      </c>
      <c r="P24" s="66">
        <v>20</v>
      </c>
      <c r="Q24" s="64">
        <v>31</v>
      </c>
      <c r="R24" s="65">
        <f t="shared" si="0"/>
        <v>0.645161290322581</v>
      </c>
      <c r="S24" s="77"/>
    </row>
    <row r="25" customHeight="1" spans="1:19">
      <c r="A25" s="52">
        <v>21</v>
      </c>
      <c r="B25" s="12">
        <v>2019060195</v>
      </c>
      <c r="C25" s="12" t="s">
        <v>44</v>
      </c>
      <c r="D25" s="13">
        <v>2019</v>
      </c>
      <c r="E25" s="13" t="s">
        <v>23</v>
      </c>
      <c r="F25" s="53" t="s">
        <v>24</v>
      </c>
      <c r="G25" s="2">
        <v>78.8</v>
      </c>
      <c r="H25" s="2">
        <v>29.94</v>
      </c>
      <c r="I25" s="2">
        <v>70</v>
      </c>
      <c r="J25" s="2">
        <v>80</v>
      </c>
      <c r="K25" s="2">
        <v>80</v>
      </c>
      <c r="L25" s="2">
        <v>338.74</v>
      </c>
      <c r="M25" s="63">
        <v>21</v>
      </c>
      <c r="N25" s="64">
        <v>31</v>
      </c>
      <c r="O25" s="65">
        <f t="shared" si="1"/>
        <v>0.67741935483871</v>
      </c>
      <c r="P25" s="63">
        <v>21</v>
      </c>
      <c r="Q25" s="64">
        <v>31</v>
      </c>
      <c r="R25" s="65">
        <f t="shared" si="0"/>
        <v>0.67741935483871</v>
      </c>
      <c r="S25" s="77"/>
    </row>
    <row r="26" customHeight="1" spans="1:19">
      <c r="A26" s="54">
        <v>22</v>
      </c>
      <c r="B26" s="12">
        <v>2019060174</v>
      </c>
      <c r="C26" s="12" t="s">
        <v>45</v>
      </c>
      <c r="D26" s="13">
        <v>2019</v>
      </c>
      <c r="E26" s="13" t="s">
        <v>23</v>
      </c>
      <c r="F26" s="53" t="s">
        <v>24</v>
      </c>
      <c r="G26" s="2">
        <v>78.55</v>
      </c>
      <c r="H26" s="2">
        <v>29.5</v>
      </c>
      <c r="I26" s="2">
        <v>70</v>
      </c>
      <c r="J26" s="2">
        <v>80</v>
      </c>
      <c r="K26" s="2">
        <v>80.5</v>
      </c>
      <c r="L26" s="2">
        <v>338.55</v>
      </c>
      <c r="M26" s="66">
        <v>22</v>
      </c>
      <c r="N26" s="64">
        <v>31</v>
      </c>
      <c r="O26" s="65">
        <f t="shared" si="1"/>
        <v>0.709677419354839</v>
      </c>
      <c r="P26" s="66">
        <v>22</v>
      </c>
      <c r="Q26" s="64">
        <v>31</v>
      </c>
      <c r="R26" s="65">
        <f t="shared" si="0"/>
        <v>0.709677419354839</v>
      </c>
      <c r="S26" s="77"/>
    </row>
    <row r="27" customHeight="1" spans="1:19">
      <c r="A27" s="52">
        <v>23</v>
      </c>
      <c r="B27" s="12">
        <v>2019060191</v>
      </c>
      <c r="C27" s="12" t="s">
        <v>46</v>
      </c>
      <c r="D27" s="13">
        <v>2019</v>
      </c>
      <c r="E27" s="13" t="s">
        <v>23</v>
      </c>
      <c r="F27" s="53" t="s">
        <v>24</v>
      </c>
      <c r="G27" s="2">
        <v>79.8</v>
      </c>
      <c r="H27" s="2">
        <v>27.02</v>
      </c>
      <c r="I27" s="2">
        <v>70</v>
      </c>
      <c r="J27" s="2">
        <v>80</v>
      </c>
      <c r="K27" s="2">
        <v>80</v>
      </c>
      <c r="L27" s="2">
        <v>336.82</v>
      </c>
      <c r="M27" s="63">
        <v>23</v>
      </c>
      <c r="N27" s="64">
        <v>31</v>
      </c>
      <c r="O27" s="65">
        <f t="shared" si="1"/>
        <v>0.741935483870968</v>
      </c>
      <c r="P27" s="63">
        <v>23</v>
      </c>
      <c r="Q27" s="64">
        <v>31</v>
      </c>
      <c r="R27" s="65">
        <f t="shared" si="0"/>
        <v>0.741935483870968</v>
      </c>
      <c r="S27" s="77"/>
    </row>
    <row r="28" customHeight="1" spans="1:19">
      <c r="A28" s="54">
        <v>24</v>
      </c>
      <c r="B28" s="12">
        <v>2019060185</v>
      </c>
      <c r="C28" s="12" t="s">
        <v>47</v>
      </c>
      <c r="D28" s="13">
        <v>2019</v>
      </c>
      <c r="E28" s="13" t="s">
        <v>23</v>
      </c>
      <c r="F28" s="53" t="s">
        <v>24</v>
      </c>
      <c r="G28" s="2">
        <v>73.55</v>
      </c>
      <c r="H28" s="2">
        <v>25.964</v>
      </c>
      <c r="I28" s="2">
        <v>77</v>
      </c>
      <c r="J28" s="2">
        <v>80</v>
      </c>
      <c r="K28" s="2">
        <v>80</v>
      </c>
      <c r="L28" s="2">
        <v>336.514</v>
      </c>
      <c r="M28" s="66">
        <v>24</v>
      </c>
      <c r="N28" s="64">
        <v>31</v>
      </c>
      <c r="O28" s="65">
        <f t="shared" si="1"/>
        <v>0.774193548387097</v>
      </c>
      <c r="P28" s="66">
        <v>24</v>
      </c>
      <c r="Q28" s="64">
        <v>31</v>
      </c>
      <c r="R28" s="65">
        <f t="shared" si="0"/>
        <v>0.774193548387097</v>
      </c>
      <c r="S28" s="77"/>
    </row>
    <row r="29" customHeight="1" spans="1:19">
      <c r="A29" s="52">
        <v>25</v>
      </c>
      <c r="B29" s="12">
        <v>2019060179</v>
      </c>
      <c r="C29" s="12" t="s">
        <v>48</v>
      </c>
      <c r="D29" s="13">
        <v>2019</v>
      </c>
      <c r="E29" s="13" t="s">
        <v>23</v>
      </c>
      <c r="F29" s="53" t="s">
        <v>24</v>
      </c>
      <c r="G29" s="17">
        <v>78.7</v>
      </c>
      <c r="H29" s="17">
        <v>25.06</v>
      </c>
      <c r="I29" s="17">
        <v>70</v>
      </c>
      <c r="J29" s="69">
        <v>80</v>
      </c>
      <c r="K29" s="69">
        <v>80</v>
      </c>
      <c r="L29" s="70">
        <f>SUM(G29:K29)</f>
        <v>333.76</v>
      </c>
      <c r="M29" s="63">
        <v>25</v>
      </c>
      <c r="N29" s="64">
        <v>31</v>
      </c>
      <c r="O29" s="65">
        <f t="shared" si="1"/>
        <v>0.806451612903226</v>
      </c>
      <c r="P29" s="63">
        <v>25</v>
      </c>
      <c r="Q29" s="64">
        <v>31</v>
      </c>
      <c r="R29" s="65">
        <f t="shared" si="0"/>
        <v>0.806451612903226</v>
      </c>
      <c r="S29" s="77"/>
    </row>
    <row r="30" customHeight="1" spans="1:19">
      <c r="A30" s="54">
        <v>26</v>
      </c>
      <c r="B30" s="12">
        <v>2019060199</v>
      </c>
      <c r="C30" s="12" t="s">
        <v>49</v>
      </c>
      <c r="D30" s="13">
        <v>2019</v>
      </c>
      <c r="E30" s="13" t="s">
        <v>23</v>
      </c>
      <c r="F30" s="53" t="s">
        <v>24</v>
      </c>
      <c r="G30" s="2">
        <v>77.15</v>
      </c>
      <c r="H30" s="2">
        <v>26.22</v>
      </c>
      <c r="I30" s="2">
        <v>70</v>
      </c>
      <c r="J30" s="71">
        <v>80</v>
      </c>
      <c r="K30" s="71">
        <v>80</v>
      </c>
      <c r="L30" s="69">
        <f>SUM(G30:K30)</f>
        <v>333.37</v>
      </c>
      <c r="M30" s="66">
        <v>26</v>
      </c>
      <c r="N30" s="64">
        <v>31</v>
      </c>
      <c r="O30" s="65">
        <f t="shared" si="1"/>
        <v>0.838709677419355</v>
      </c>
      <c r="P30" s="66">
        <v>26</v>
      </c>
      <c r="Q30" s="64">
        <v>31</v>
      </c>
      <c r="R30" s="65">
        <f t="shared" si="0"/>
        <v>0.838709677419355</v>
      </c>
      <c r="S30" s="76"/>
    </row>
    <row r="31" customHeight="1" spans="1:19">
      <c r="A31" s="52">
        <v>27</v>
      </c>
      <c r="B31" s="12">
        <v>2019060172</v>
      </c>
      <c r="C31" s="12" t="s">
        <v>50</v>
      </c>
      <c r="D31" s="13">
        <v>2019</v>
      </c>
      <c r="E31" s="13" t="s">
        <v>23</v>
      </c>
      <c r="F31" s="53" t="s">
        <v>24</v>
      </c>
      <c r="G31" s="55">
        <v>76.4</v>
      </c>
      <c r="H31" s="55">
        <v>24.92</v>
      </c>
      <c r="I31" s="55">
        <v>70</v>
      </c>
      <c r="J31" s="55">
        <v>80</v>
      </c>
      <c r="K31" s="55">
        <v>80</v>
      </c>
      <c r="L31" s="55">
        <v>331.32</v>
      </c>
      <c r="M31" s="63">
        <v>27</v>
      </c>
      <c r="N31" s="64">
        <v>31</v>
      </c>
      <c r="O31" s="65">
        <f t="shared" si="1"/>
        <v>0.870967741935484</v>
      </c>
      <c r="P31" s="63">
        <v>27</v>
      </c>
      <c r="Q31" s="64">
        <v>31</v>
      </c>
      <c r="R31" s="65">
        <f t="shared" si="0"/>
        <v>0.870967741935484</v>
      </c>
      <c r="S31" s="76"/>
    </row>
    <row r="32" customHeight="1" spans="1:19">
      <c r="A32" s="54">
        <v>28</v>
      </c>
      <c r="B32" s="12">
        <v>2019060167</v>
      </c>
      <c r="C32" s="12" t="s">
        <v>51</v>
      </c>
      <c r="D32" s="13">
        <v>2017</v>
      </c>
      <c r="E32" s="13" t="s">
        <v>23</v>
      </c>
      <c r="F32" s="53" t="s">
        <v>24</v>
      </c>
      <c r="G32" s="2">
        <v>70</v>
      </c>
      <c r="H32" s="2">
        <v>17.262</v>
      </c>
      <c r="I32" s="2">
        <v>80</v>
      </c>
      <c r="J32" s="2">
        <v>80</v>
      </c>
      <c r="K32" s="2">
        <v>80</v>
      </c>
      <c r="L32" s="2">
        <f>SUM(G32:K32)</f>
        <v>327.262</v>
      </c>
      <c r="M32" s="66">
        <v>28</v>
      </c>
      <c r="N32" s="64">
        <v>31</v>
      </c>
      <c r="O32" s="65">
        <f t="shared" si="1"/>
        <v>0.903225806451613</v>
      </c>
      <c r="P32" s="66">
        <v>28</v>
      </c>
      <c r="Q32" s="64">
        <v>31</v>
      </c>
      <c r="R32" s="65">
        <f t="shared" si="0"/>
        <v>0.903225806451613</v>
      </c>
      <c r="S32" s="77"/>
    </row>
    <row r="33" customHeight="1" spans="1:19">
      <c r="A33" s="52">
        <v>29</v>
      </c>
      <c r="B33" s="12">
        <v>2019060194</v>
      </c>
      <c r="C33" s="12" t="s">
        <v>52</v>
      </c>
      <c r="D33" s="13">
        <v>2019</v>
      </c>
      <c r="E33" s="13" t="s">
        <v>23</v>
      </c>
      <c r="F33" s="53" t="s">
        <v>24</v>
      </c>
      <c r="G33" s="2">
        <v>75.8</v>
      </c>
      <c r="H33" s="2">
        <v>18.524</v>
      </c>
      <c r="I33" s="2">
        <v>70</v>
      </c>
      <c r="J33" s="2">
        <v>80</v>
      </c>
      <c r="K33" s="2">
        <v>80</v>
      </c>
      <c r="L33" s="2">
        <v>324.324</v>
      </c>
      <c r="M33" s="63">
        <v>29</v>
      </c>
      <c r="N33" s="64">
        <v>31</v>
      </c>
      <c r="O33" s="65">
        <f t="shared" si="1"/>
        <v>0.935483870967742</v>
      </c>
      <c r="P33" s="63">
        <v>29</v>
      </c>
      <c r="Q33" s="64">
        <v>31</v>
      </c>
      <c r="R33" s="65">
        <f t="shared" si="0"/>
        <v>0.935483870967742</v>
      </c>
      <c r="S33" s="76"/>
    </row>
    <row r="34" customHeight="1" spans="1:19">
      <c r="A34" s="54">
        <v>30</v>
      </c>
      <c r="B34" s="12">
        <v>2019060187</v>
      </c>
      <c r="C34" s="12" t="s">
        <v>53</v>
      </c>
      <c r="D34" s="13">
        <v>2019</v>
      </c>
      <c r="E34" s="13" t="s">
        <v>23</v>
      </c>
      <c r="F34" s="53" t="s">
        <v>24</v>
      </c>
      <c r="G34" s="2">
        <v>73.4</v>
      </c>
      <c r="H34" s="2">
        <v>18.062</v>
      </c>
      <c r="I34" s="2">
        <v>70</v>
      </c>
      <c r="J34" s="2">
        <v>80</v>
      </c>
      <c r="K34" s="2">
        <v>80</v>
      </c>
      <c r="L34" s="2">
        <v>321.06</v>
      </c>
      <c r="M34" s="66">
        <v>30</v>
      </c>
      <c r="N34" s="64">
        <v>31</v>
      </c>
      <c r="O34" s="65">
        <f t="shared" si="1"/>
        <v>0.967741935483871</v>
      </c>
      <c r="P34" s="66">
        <v>30</v>
      </c>
      <c r="Q34" s="64">
        <v>31</v>
      </c>
      <c r="R34" s="65">
        <f t="shared" si="0"/>
        <v>0.967741935483871</v>
      </c>
      <c r="S34" s="76"/>
    </row>
    <row r="35" customHeight="1" spans="1:19">
      <c r="A35" s="56">
        <v>31</v>
      </c>
      <c r="B35" s="57">
        <v>2019060192</v>
      </c>
      <c r="C35" s="57" t="s">
        <v>54</v>
      </c>
      <c r="D35" s="58">
        <v>2019</v>
      </c>
      <c r="E35" s="58" t="s">
        <v>23</v>
      </c>
      <c r="F35" s="59" t="s">
        <v>24</v>
      </c>
      <c r="G35" s="60">
        <v>76.5</v>
      </c>
      <c r="H35" s="60">
        <v>10</v>
      </c>
      <c r="I35" s="60">
        <v>70</v>
      </c>
      <c r="J35" s="60">
        <v>80</v>
      </c>
      <c r="K35" s="60">
        <v>80</v>
      </c>
      <c r="L35" s="60">
        <v>316.5</v>
      </c>
      <c r="M35" s="72">
        <v>31</v>
      </c>
      <c r="N35" s="73">
        <v>31</v>
      </c>
      <c r="O35" s="74">
        <f t="shared" si="1"/>
        <v>1</v>
      </c>
      <c r="P35" s="72">
        <v>31</v>
      </c>
      <c r="Q35" s="73">
        <v>31</v>
      </c>
      <c r="R35" s="74">
        <f t="shared" si="0"/>
        <v>1</v>
      </c>
      <c r="S35" s="78"/>
    </row>
  </sheetData>
  <mergeCells count="3">
    <mergeCell ref="A1:S1"/>
    <mergeCell ref="A2:S2"/>
    <mergeCell ref="A3:S3"/>
  </mergeCells>
  <conditionalFormatting sqref="B4">
    <cfRule type="duplicateValues" dxfId="19" priority="18" stopIfTrue="1"/>
  </conditionalFormatting>
  <conditionalFormatting sqref="B1:B2 B36:B65534">
    <cfRule type="duplicateValues" dxfId="19" priority="159" stopIfTrue="1"/>
  </conditionalFormatting>
  <dataValidations count="1">
    <dataValidation allowBlank="1" showInputMessage="1" showErrorMessage="1" prompt="请输入专业简称+班级，如“计算机1802”" sqref="E$1:E$1048576 F1:F3 F36:F1048576"/>
  </dataValidations>
  <printOptions horizontalCentered="1"/>
  <pageMargins left="0.393700787401575" right="0.393700787401575" top="0.511811023622047" bottom="0.78740157480315" header="0.393700787401575" footer="0.511811023622047"/>
  <pageSetup paperSize="9" scale="76" fitToHeight="0" orientation="landscape" useFirstPageNumber="1" verticalDpi="300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33"/>
  <sheetViews>
    <sheetView topLeftCell="A26" workbookViewId="0">
      <selection activeCell="B2" sqref="B2:L33"/>
    </sheetView>
  </sheetViews>
  <sheetFormatPr defaultColWidth="9" defaultRowHeight="14.25"/>
  <cols>
    <col min="3" max="3" width="18.125" style="7" customWidth="1"/>
  </cols>
  <sheetData>
    <row r="2" ht="18" spans="2:14">
      <c r="B2" s="8" t="s">
        <v>3</v>
      </c>
      <c r="C2" s="8" t="s">
        <v>4</v>
      </c>
      <c r="D2" s="8" t="s">
        <v>5</v>
      </c>
      <c r="E2" s="8" t="s">
        <v>6</v>
      </c>
      <c r="F2" s="8" t="s">
        <v>55</v>
      </c>
      <c r="G2" s="9" t="s">
        <v>9</v>
      </c>
      <c r="H2" s="9" t="s">
        <v>10</v>
      </c>
      <c r="I2" s="9" t="s">
        <v>11</v>
      </c>
      <c r="J2" s="9" t="s">
        <v>12</v>
      </c>
      <c r="K2" s="9" t="s">
        <v>13</v>
      </c>
      <c r="L2" s="9" t="s">
        <v>14</v>
      </c>
      <c r="M2" s="10">
        <v>1</v>
      </c>
      <c r="N2" s="29">
        <v>31</v>
      </c>
    </row>
    <row r="3" ht="33" spans="2:14">
      <c r="B3" s="10">
        <v>1</v>
      </c>
      <c r="C3" s="11">
        <v>2019060169</v>
      </c>
      <c r="D3" s="12" t="s">
        <v>22</v>
      </c>
      <c r="E3" s="13">
        <v>2019</v>
      </c>
      <c r="F3" s="13" t="s">
        <v>23</v>
      </c>
      <c r="G3" s="14">
        <v>84.4</v>
      </c>
      <c r="H3" s="14">
        <v>88.8</v>
      </c>
      <c r="I3" s="14">
        <v>70</v>
      </c>
      <c r="J3" s="14">
        <v>80</v>
      </c>
      <c r="K3" s="14">
        <v>80</v>
      </c>
      <c r="L3" s="30">
        <f>SUM(G3:K3)</f>
        <v>403.2</v>
      </c>
      <c r="M3" s="13">
        <v>2</v>
      </c>
      <c r="N3" s="29">
        <v>31</v>
      </c>
    </row>
    <row r="4" ht="33" spans="2:14">
      <c r="B4" s="13">
        <v>2</v>
      </c>
      <c r="C4" s="11">
        <v>2019060184</v>
      </c>
      <c r="D4" s="12" t="s">
        <v>25</v>
      </c>
      <c r="E4" s="13">
        <v>2019</v>
      </c>
      <c r="F4" s="13" t="s">
        <v>23</v>
      </c>
      <c r="G4" s="2">
        <v>80</v>
      </c>
      <c r="H4" s="2">
        <v>89.5</v>
      </c>
      <c r="I4" s="2">
        <v>70</v>
      </c>
      <c r="J4" s="2">
        <v>80</v>
      </c>
      <c r="K4" s="2">
        <v>80</v>
      </c>
      <c r="L4" s="2">
        <v>399.5</v>
      </c>
      <c r="M4" s="10">
        <v>3</v>
      </c>
      <c r="N4" s="29">
        <v>31</v>
      </c>
    </row>
    <row r="5" ht="33" spans="2:14">
      <c r="B5" s="13">
        <v>10</v>
      </c>
      <c r="C5" s="11">
        <v>2019060178</v>
      </c>
      <c r="D5" s="12" t="s">
        <v>26</v>
      </c>
      <c r="E5" s="13">
        <v>2019</v>
      </c>
      <c r="F5" s="13" t="s">
        <v>23</v>
      </c>
      <c r="G5" s="14">
        <v>78</v>
      </c>
      <c r="H5" s="14">
        <v>89.84</v>
      </c>
      <c r="I5" s="14">
        <v>70</v>
      </c>
      <c r="J5" s="14">
        <v>80</v>
      </c>
      <c r="K5" s="14">
        <v>80</v>
      </c>
      <c r="L5" s="14">
        <v>397.84</v>
      </c>
      <c r="M5" s="10">
        <v>11</v>
      </c>
      <c r="N5" s="29">
        <v>31</v>
      </c>
    </row>
    <row r="6" ht="33" spans="2:14">
      <c r="B6" s="10">
        <v>3</v>
      </c>
      <c r="C6" s="15">
        <v>2019060181</v>
      </c>
      <c r="D6" s="16" t="s">
        <v>27</v>
      </c>
      <c r="E6" s="13">
        <v>2019</v>
      </c>
      <c r="F6" s="13" t="s">
        <v>23</v>
      </c>
      <c r="G6" s="17">
        <v>70</v>
      </c>
      <c r="H6" s="17">
        <v>96.62</v>
      </c>
      <c r="I6" s="17">
        <v>70</v>
      </c>
      <c r="J6" s="31">
        <v>80</v>
      </c>
      <c r="K6" s="31">
        <v>80</v>
      </c>
      <c r="L6" s="32">
        <f>SUM(G6:K6)</f>
        <v>396.62</v>
      </c>
      <c r="M6" s="13">
        <v>4</v>
      </c>
      <c r="N6" s="29">
        <v>31</v>
      </c>
    </row>
    <row r="7" ht="33" spans="2:14">
      <c r="B7" s="13">
        <v>4</v>
      </c>
      <c r="C7" s="11">
        <v>2019060168</v>
      </c>
      <c r="D7" s="12" t="s">
        <v>28</v>
      </c>
      <c r="E7" s="13">
        <v>2019</v>
      </c>
      <c r="F7" s="13" t="s">
        <v>23</v>
      </c>
      <c r="G7" s="2">
        <v>81.8</v>
      </c>
      <c r="H7" s="2">
        <v>72.86</v>
      </c>
      <c r="I7" s="2">
        <v>70</v>
      </c>
      <c r="J7" s="2">
        <v>80</v>
      </c>
      <c r="K7" s="2">
        <v>80.5</v>
      </c>
      <c r="L7" s="2">
        <v>385.16</v>
      </c>
      <c r="M7" s="10">
        <v>5</v>
      </c>
      <c r="N7" s="29">
        <v>31</v>
      </c>
    </row>
    <row r="8" ht="33" spans="2:14">
      <c r="B8" s="10">
        <v>5</v>
      </c>
      <c r="C8" s="11">
        <v>2019060180</v>
      </c>
      <c r="D8" s="12" t="s">
        <v>29</v>
      </c>
      <c r="E8" s="13">
        <v>2019</v>
      </c>
      <c r="F8" s="13" t="s">
        <v>23</v>
      </c>
      <c r="G8" s="17">
        <v>79.8</v>
      </c>
      <c r="H8" s="17">
        <v>64</v>
      </c>
      <c r="I8" s="17">
        <v>70</v>
      </c>
      <c r="J8" s="33">
        <v>80</v>
      </c>
      <c r="K8" s="33">
        <v>80</v>
      </c>
      <c r="L8" s="17">
        <f>SUM(G8:K8)</f>
        <v>373.8</v>
      </c>
      <c r="M8" s="13">
        <v>6</v>
      </c>
      <c r="N8" s="29">
        <v>31</v>
      </c>
    </row>
    <row r="9" ht="33" spans="2:14">
      <c r="B9" s="13">
        <v>6</v>
      </c>
      <c r="C9" s="11">
        <v>2019060173</v>
      </c>
      <c r="D9" s="12" t="s">
        <v>30</v>
      </c>
      <c r="E9" s="13">
        <v>2019</v>
      </c>
      <c r="F9" s="13" t="s">
        <v>23</v>
      </c>
      <c r="G9" s="2">
        <v>80</v>
      </c>
      <c r="H9" s="2">
        <v>60.2524</v>
      </c>
      <c r="I9" s="2">
        <v>70</v>
      </c>
      <c r="J9" s="2">
        <v>80</v>
      </c>
      <c r="K9" s="2">
        <v>80</v>
      </c>
      <c r="L9" s="2">
        <v>370.2524</v>
      </c>
      <c r="M9" s="10">
        <v>7</v>
      </c>
      <c r="N9" s="29">
        <v>31</v>
      </c>
    </row>
    <row r="10" ht="33" spans="2:14">
      <c r="B10" s="10">
        <v>7</v>
      </c>
      <c r="C10" s="11">
        <v>2019060186</v>
      </c>
      <c r="D10" s="12" t="s">
        <v>31</v>
      </c>
      <c r="E10" s="13">
        <v>2019</v>
      </c>
      <c r="F10" s="13" t="s">
        <v>23</v>
      </c>
      <c r="G10" s="2">
        <v>76</v>
      </c>
      <c r="H10" s="2">
        <v>61.47</v>
      </c>
      <c r="I10" s="2">
        <v>70</v>
      </c>
      <c r="J10" s="2">
        <v>80</v>
      </c>
      <c r="K10" s="2">
        <v>80</v>
      </c>
      <c r="L10" s="2">
        <v>367.47</v>
      </c>
      <c r="M10" s="13">
        <v>8</v>
      </c>
      <c r="N10" s="29">
        <v>31</v>
      </c>
    </row>
    <row r="11" ht="33" spans="2:14">
      <c r="B11" s="13">
        <v>8</v>
      </c>
      <c r="C11" s="11">
        <v>2019060170</v>
      </c>
      <c r="D11" s="12" t="s">
        <v>32</v>
      </c>
      <c r="E11" s="13">
        <v>2019</v>
      </c>
      <c r="F11" s="13" t="s">
        <v>23</v>
      </c>
      <c r="G11" s="2">
        <v>79.8</v>
      </c>
      <c r="H11" s="2">
        <v>52</v>
      </c>
      <c r="I11" s="2">
        <v>70</v>
      </c>
      <c r="J11" s="2">
        <v>80</v>
      </c>
      <c r="K11" s="2">
        <v>82.25</v>
      </c>
      <c r="L11" s="13">
        <v>364.05</v>
      </c>
      <c r="M11" s="10">
        <v>9</v>
      </c>
      <c r="N11" s="29">
        <v>31</v>
      </c>
    </row>
    <row r="12" ht="33" spans="2:14">
      <c r="B12" s="10">
        <v>9</v>
      </c>
      <c r="C12" s="18">
        <v>2019060193</v>
      </c>
      <c r="D12" s="16" t="s">
        <v>33</v>
      </c>
      <c r="E12" s="13">
        <v>2019</v>
      </c>
      <c r="F12" s="13" t="s">
        <v>23</v>
      </c>
      <c r="G12" s="17">
        <v>74.5</v>
      </c>
      <c r="H12" s="17">
        <v>59.52</v>
      </c>
      <c r="I12" s="17">
        <v>70</v>
      </c>
      <c r="J12" s="31">
        <v>80</v>
      </c>
      <c r="K12" s="31">
        <v>80</v>
      </c>
      <c r="L12" s="17">
        <v>364.02</v>
      </c>
      <c r="M12" s="13">
        <v>10</v>
      </c>
      <c r="N12" s="29">
        <v>31</v>
      </c>
    </row>
    <row r="13" ht="33" spans="2:14">
      <c r="B13" s="10">
        <v>11</v>
      </c>
      <c r="C13" s="11">
        <v>2019060188</v>
      </c>
      <c r="D13" s="12" t="s">
        <v>34</v>
      </c>
      <c r="E13" s="13">
        <v>2019</v>
      </c>
      <c r="F13" s="13" t="s">
        <v>23</v>
      </c>
      <c r="G13" s="2">
        <v>76.8</v>
      </c>
      <c r="H13" s="2">
        <v>46.55</v>
      </c>
      <c r="I13" s="2">
        <v>70</v>
      </c>
      <c r="J13" s="2">
        <v>80</v>
      </c>
      <c r="K13" s="2">
        <v>84</v>
      </c>
      <c r="L13" s="14">
        <v>359.34</v>
      </c>
      <c r="M13" s="13">
        <v>12</v>
      </c>
      <c r="N13" s="29">
        <v>31</v>
      </c>
    </row>
    <row r="14" ht="33" spans="2:14">
      <c r="B14" s="13">
        <v>12</v>
      </c>
      <c r="C14" s="11">
        <v>2019060197</v>
      </c>
      <c r="D14" s="12" t="s">
        <v>35</v>
      </c>
      <c r="E14" s="13">
        <v>2019</v>
      </c>
      <c r="F14" s="13" t="s">
        <v>23</v>
      </c>
      <c r="G14" s="17">
        <v>79.8</v>
      </c>
      <c r="H14" s="17">
        <v>48</v>
      </c>
      <c r="I14" s="17">
        <v>70</v>
      </c>
      <c r="J14" s="33">
        <v>80</v>
      </c>
      <c r="K14" s="33">
        <v>80</v>
      </c>
      <c r="L14" s="17">
        <f>SUM(G14:K14)</f>
        <v>357.8</v>
      </c>
      <c r="M14" s="10">
        <v>13</v>
      </c>
      <c r="N14" s="29">
        <v>31</v>
      </c>
    </row>
    <row r="15" ht="33" spans="2:14">
      <c r="B15" s="10">
        <v>13</v>
      </c>
      <c r="C15" s="11">
        <v>2019060182</v>
      </c>
      <c r="D15" s="12" t="s">
        <v>36</v>
      </c>
      <c r="E15" s="13">
        <v>2019</v>
      </c>
      <c r="F15" s="13" t="s">
        <v>23</v>
      </c>
      <c r="G15" s="2">
        <v>76.5</v>
      </c>
      <c r="H15" s="2">
        <v>50.3296</v>
      </c>
      <c r="I15" s="2">
        <v>70</v>
      </c>
      <c r="J15" s="2">
        <v>80</v>
      </c>
      <c r="K15" s="2">
        <v>80</v>
      </c>
      <c r="L15" s="2">
        <v>356.8296</v>
      </c>
      <c r="M15" s="13">
        <v>14</v>
      </c>
      <c r="N15" s="29">
        <v>31</v>
      </c>
    </row>
    <row r="16" ht="33" spans="2:14">
      <c r="B16" s="13">
        <v>14</v>
      </c>
      <c r="C16" s="18">
        <v>2019060177</v>
      </c>
      <c r="D16" s="16" t="s">
        <v>37</v>
      </c>
      <c r="E16" s="10">
        <v>2019</v>
      </c>
      <c r="F16" s="13" t="s">
        <v>23</v>
      </c>
      <c r="G16" s="17">
        <v>79.65</v>
      </c>
      <c r="H16" s="17">
        <v>43.6736</v>
      </c>
      <c r="I16" s="17">
        <v>70</v>
      </c>
      <c r="J16" s="31">
        <v>80</v>
      </c>
      <c r="K16" s="31">
        <v>80</v>
      </c>
      <c r="L16" s="34">
        <v>353.17</v>
      </c>
      <c r="M16" s="10">
        <v>15</v>
      </c>
      <c r="N16" s="29">
        <v>31</v>
      </c>
    </row>
    <row r="17" ht="33" spans="2:14">
      <c r="B17" s="10">
        <v>15</v>
      </c>
      <c r="C17" s="11">
        <v>2019060176</v>
      </c>
      <c r="D17" s="12" t="s">
        <v>38</v>
      </c>
      <c r="E17" s="13">
        <v>2019</v>
      </c>
      <c r="F17" s="13" t="s">
        <v>23</v>
      </c>
      <c r="G17" s="2">
        <v>79.8</v>
      </c>
      <c r="H17" s="2">
        <v>41.11</v>
      </c>
      <c r="I17" s="2">
        <v>70</v>
      </c>
      <c r="J17" s="2">
        <v>80</v>
      </c>
      <c r="K17" s="2">
        <v>80</v>
      </c>
      <c r="L17" s="2">
        <v>350.91</v>
      </c>
      <c r="M17" s="13">
        <v>16</v>
      </c>
      <c r="N17" s="29">
        <v>31</v>
      </c>
    </row>
    <row r="18" ht="33" spans="2:14">
      <c r="B18" s="13">
        <v>16</v>
      </c>
      <c r="C18" s="11">
        <v>2019060175</v>
      </c>
      <c r="D18" s="12" t="s">
        <v>39</v>
      </c>
      <c r="E18" s="13">
        <v>2019</v>
      </c>
      <c r="F18" s="13" t="s">
        <v>23</v>
      </c>
      <c r="G18" s="2">
        <v>81.25</v>
      </c>
      <c r="H18" s="2">
        <v>37.92</v>
      </c>
      <c r="I18" s="2">
        <v>70</v>
      </c>
      <c r="J18" s="2">
        <v>80</v>
      </c>
      <c r="K18" s="2">
        <v>80</v>
      </c>
      <c r="L18" s="2">
        <v>349.17</v>
      </c>
      <c r="M18" s="10">
        <v>17</v>
      </c>
      <c r="N18" s="29">
        <v>31</v>
      </c>
    </row>
    <row r="19" ht="33" spans="2:14">
      <c r="B19" s="10">
        <v>17</v>
      </c>
      <c r="C19" s="11">
        <v>2019060189</v>
      </c>
      <c r="D19" s="12" t="s">
        <v>40</v>
      </c>
      <c r="E19" s="13">
        <v>2019</v>
      </c>
      <c r="F19" s="13" t="s">
        <v>23</v>
      </c>
      <c r="G19" s="2">
        <v>78.95</v>
      </c>
      <c r="H19" s="2">
        <v>39.61928</v>
      </c>
      <c r="I19" s="2">
        <v>70</v>
      </c>
      <c r="J19" s="2">
        <v>80</v>
      </c>
      <c r="K19" s="2">
        <v>80</v>
      </c>
      <c r="L19" s="2">
        <v>348.569</v>
      </c>
      <c r="M19" s="13">
        <v>18</v>
      </c>
      <c r="N19" s="29">
        <v>31</v>
      </c>
    </row>
    <row r="20" ht="33" spans="2:14">
      <c r="B20" s="13">
        <v>18</v>
      </c>
      <c r="C20" s="11">
        <v>2019060198</v>
      </c>
      <c r="D20" s="12" t="s">
        <v>41</v>
      </c>
      <c r="E20" s="13">
        <v>2019</v>
      </c>
      <c r="F20" s="13" t="s">
        <v>23</v>
      </c>
      <c r="G20" s="2">
        <v>79</v>
      </c>
      <c r="H20" s="2">
        <v>32.3784</v>
      </c>
      <c r="I20" s="2">
        <v>70</v>
      </c>
      <c r="J20" s="2">
        <v>80</v>
      </c>
      <c r="K20" s="2">
        <v>81</v>
      </c>
      <c r="L20" s="2">
        <v>342.3784</v>
      </c>
      <c r="M20" s="10">
        <v>19</v>
      </c>
      <c r="N20" s="29">
        <v>31</v>
      </c>
    </row>
    <row r="21" ht="33" spans="2:14">
      <c r="B21" s="10">
        <v>19</v>
      </c>
      <c r="C21" s="11">
        <v>2019060171</v>
      </c>
      <c r="D21" s="12" t="s">
        <v>42</v>
      </c>
      <c r="E21" s="13">
        <v>2019</v>
      </c>
      <c r="F21" s="13" t="s">
        <v>23</v>
      </c>
      <c r="G21" s="2">
        <v>78</v>
      </c>
      <c r="H21" s="2">
        <v>32.32</v>
      </c>
      <c r="I21" s="2">
        <v>70</v>
      </c>
      <c r="J21" s="2">
        <v>80</v>
      </c>
      <c r="K21" s="2">
        <v>80</v>
      </c>
      <c r="L21" s="2">
        <v>340.32</v>
      </c>
      <c r="M21" s="13">
        <v>20</v>
      </c>
      <c r="N21" s="29">
        <v>31</v>
      </c>
    </row>
    <row r="22" ht="33" spans="2:14">
      <c r="B22" s="13">
        <v>20</v>
      </c>
      <c r="C22" s="18">
        <v>2019060183</v>
      </c>
      <c r="D22" s="16" t="s">
        <v>43</v>
      </c>
      <c r="E22" s="13">
        <v>2019</v>
      </c>
      <c r="F22" s="13" t="s">
        <v>23</v>
      </c>
      <c r="G22" s="17">
        <v>65</v>
      </c>
      <c r="H22" s="17">
        <v>39.79484</v>
      </c>
      <c r="I22" s="17">
        <v>74</v>
      </c>
      <c r="J22" s="31">
        <v>80</v>
      </c>
      <c r="K22" s="31">
        <v>80</v>
      </c>
      <c r="L22" s="17">
        <v>338.7948</v>
      </c>
      <c r="M22" s="10">
        <v>21</v>
      </c>
      <c r="N22" s="29">
        <v>31</v>
      </c>
    </row>
    <row r="23" ht="33" spans="2:14">
      <c r="B23" s="10">
        <v>21</v>
      </c>
      <c r="C23" s="19">
        <v>2019060195</v>
      </c>
      <c r="D23" s="20" t="s">
        <v>44</v>
      </c>
      <c r="E23" s="13">
        <v>2019</v>
      </c>
      <c r="F23" s="13" t="s">
        <v>23</v>
      </c>
      <c r="G23" s="21">
        <v>78.8</v>
      </c>
      <c r="H23" s="21">
        <v>29.94</v>
      </c>
      <c r="I23" s="21">
        <v>70</v>
      </c>
      <c r="J23" s="14">
        <v>80</v>
      </c>
      <c r="K23" s="14">
        <v>80</v>
      </c>
      <c r="L23" s="35">
        <v>338.74</v>
      </c>
      <c r="M23" s="13">
        <v>22</v>
      </c>
      <c r="N23" s="29">
        <v>31</v>
      </c>
    </row>
    <row r="24" ht="33" spans="2:14">
      <c r="B24" s="13">
        <v>22</v>
      </c>
      <c r="C24" s="19">
        <v>2019060174</v>
      </c>
      <c r="D24" s="20" t="s">
        <v>45</v>
      </c>
      <c r="E24" s="13">
        <v>2019</v>
      </c>
      <c r="F24" s="13" t="s">
        <v>23</v>
      </c>
      <c r="G24" s="21">
        <v>78.55</v>
      </c>
      <c r="H24" s="21">
        <v>29.5</v>
      </c>
      <c r="I24" s="21">
        <v>70</v>
      </c>
      <c r="J24" s="14">
        <v>80</v>
      </c>
      <c r="K24" s="14">
        <v>80.5</v>
      </c>
      <c r="L24" s="35">
        <v>338.55</v>
      </c>
      <c r="M24" s="10">
        <v>23</v>
      </c>
      <c r="N24" s="29">
        <v>31</v>
      </c>
    </row>
    <row r="25" ht="33" spans="2:14">
      <c r="B25" s="10">
        <v>23</v>
      </c>
      <c r="C25" s="22">
        <v>2019060191</v>
      </c>
      <c r="D25" s="20" t="s">
        <v>46</v>
      </c>
      <c r="E25" s="13">
        <v>2019</v>
      </c>
      <c r="F25" s="13" t="s">
        <v>23</v>
      </c>
      <c r="G25" s="21">
        <v>79.8</v>
      </c>
      <c r="H25" s="21">
        <v>27.02</v>
      </c>
      <c r="I25" s="21">
        <v>70</v>
      </c>
      <c r="J25" s="14">
        <v>80</v>
      </c>
      <c r="K25" s="14">
        <v>80</v>
      </c>
      <c r="L25" s="14">
        <v>336.82</v>
      </c>
      <c r="M25" s="13">
        <v>24</v>
      </c>
      <c r="N25" s="29">
        <v>31</v>
      </c>
    </row>
    <row r="26" ht="33" spans="2:14">
      <c r="B26" s="13">
        <v>24</v>
      </c>
      <c r="C26" s="19">
        <v>2019060185</v>
      </c>
      <c r="D26" s="20" t="s">
        <v>47</v>
      </c>
      <c r="E26" s="23">
        <v>2019</v>
      </c>
      <c r="F26" s="13" t="s">
        <v>23</v>
      </c>
      <c r="G26" s="21">
        <v>73.55</v>
      </c>
      <c r="H26" s="21">
        <v>25.964</v>
      </c>
      <c r="I26" s="21">
        <v>77</v>
      </c>
      <c r="J26" s="14">
        <v>80</v>
      </c>
      <c r="K26" s="14">
        <v>80</v>
      </c>
      <c r="L26" s="35">
        <v>336.514</v>
      </c>
      <c r="M26" s="10">
        <v>25</v>
      </c>
      <c r="N26" s="29">
        <v>31</v>
      </c>
    </row>
    <row r="27" ht="33" spans="2:14">
      <c r="B27" s="10">
        <v>25</v>
      </c>
      <c r="C27" s="19">
        <v>2019060179</v>
      </c>
      <c r="D27" s="20" t="s">
        <v>48</v>
      </c>
      <c r="E27" s="23">
        <v>2019</v>
      </c>
      <c r="F27" s="13" t="s">
        <v>23</v>
      </c>
      <c r="G27" s="5">
        <v>78.7</v>
      </c>
      <c r="H27" s="5">
        <v>25.06</v>
      </c>
      <c r="I27" s="5">
        <v>70</v>
      </c>
      <c r="J27" s="36">
        <v>80</v>
      </c>
      <c r="K27" s="36">
        <v>80</v>
      </c>
      <c r="L27" s="37">
        <f>SUM(G27:K27)</f>
        <v>333.76</v>
      </c>
      <c r="M27" s="13">
        <v>26</v>
      </c>
      <c r="N27" s="29">
        <v>31</v>
      </c>
    </row>
    <row r="28" ht="33" spans="2:14">
      <c r="B28" s="13">
        <v>26</v>
      </c>
      <c r="C28" s="19">
        <v>2019060199</v>
      </c>
      <c r="D28" s="20" t="s">
        <v>49</v>
      </c>
      <c r="E28" s="23">
        <v>2019</v>
      </c>
      <c r="F28" s="13" t="s">
        <v>23</v>
      </c>
      <c r="G28" s="21">
        <v>77.15</v>
      </c>
      <c r="H28" s="21">
        <v>26.22</v>
      </c>
      <c r="I28" s="21">
        <v>70</v>
      </c>
      <c r="J28" s="21">
        <v>80</v>
      </c>
      <c r="K28" s="21">
        <v>80</v>
      </c>
      <c r="L28" s="38">
        <f>SUM(G28:K28)</f>
        <v>333.37</v>
      </c>
      <c r="M28" s="10">
        <v>27</v>
      </c>
      <c r="N28" s="29">
        <v>31</v>
      </c>
    </row>
    <row r="29" ht="33" spans="2:14">
      <c r="B29" s="10">
        <v>27</v>
      </c>
      <c r="C29" s="19">
        <v>2019060172</v>
      </c>
      <c r="D29" s="20" t="s">
        <v>50</v>
      </c>
      <c r="E29" s="23">
        <v>2019</v>
      </c>
      <c r="F29" s="13" t="s">
        <v>23</v>
      </c>
      <c r="G29" s="24">
        <v>76.4</v>
      </c>
      <c r="H29" s="24">
        <v>24.92</v>
      </c>
      <c r="I29" s="24">
        <v>70</v>
      </c>
      <c r="J29" s="30">
        <v>80</v>
      </c>
      <c r="K29" s="30">
        <v>80</v>
      </c>
      <c r="L29" s="39">
        <v>331.32</v>
      </c>
      <c r="M29" s="13">
        <v>28</v>
      </c>
      <c r="N29" s="29">
        <v>31</v>
      </c>
    </row>
    <row r="30" ht="33" spans="2:14">
      <c r="B30" s="13">
        <v>28</v>
      </c>
      <c r="C30" s="19">
        <v>2019060167</v>
      </c>
      <c r="D30" s="20" t="s">
        <v>51</v>
      </c>
      <c r="E30" s="23">
        <v>2017</v>
      </c>
      <c r="F30" s="13" t="s">
        <v>23</v>
      </c>
      <c r="G30" s="21">
        <v>70</v>
      </c>
      <c r="H30" s="21">
        <v>17.262</v>
      </c>
      <c r="I30" s="21">
        <v>80</v>
      </c>
      <c r="J30" s="21">
        <v>80</v>
      </c>
      <c r="K30" s="21">
        <v>80</v>
      </c>
      <c r="L30" s="35">
        <f>SUM(G30:K30)</f>
        <v>327.262</v>
      </c>
      <c r="M30" s="10">
        <v>29</v>
      </c>
      <c r="N30" s="29">
        <v>31</v>
      </c>
    </row>
    <row r="31" ht="33" spans="2:14">
      <c r="B31" s="10">
        <v>29</v>
      </c>
      <c r="C31" s="19">
        <v>2019060194</v>
      </c>
      <c r="D31" s="20" t="s">
        <v>52</v>
      </c>
      <c r="E31" s="23">
        <v>2019</v>
      </c>
      <c r="F31" s="13" t="s">
        <v>23</v>
      </c>
      <c r="G31" s="21">
        <v>75.8</v>
      </c>
      <c r="H31" s="21">
        <v>18.524</v>
      </c>
      <c r="I31" s="21">
        <v>70</v>
      </c>
      <c r="J31" s="21">
        <v>80</v>
      </c>
      <c r="K31" s="21">
        <v>80</v>
      </c>
      <c r="L31" s="35">
        <v>324.324</v>
      </c>
      <c r="M31" s="13">
        <v>30</v>
      </c>
      <c r="N31" s="29">
        <v>31</v>
      </c>
    </row>
    <row r="32" ht="33" spans="2:14">
      <c r="B32" s="13">
        <v>30</v>
      </c>
      <c r="C32" s="19">
        <v>2019060187</v>
      </c>
      <c r="D32" s="20" t="s">
        <v>53</v>
      </c>
      <c r="E32" s="23">
        <v>2019</v>
      </c>
      <c r="F32" s="13" t="s">
        <v>23</v>
      </c>
      <c r="G32" s="21">
        <v>73.4</v>
      </c>
      <c r="H32" s="21">
        <v>18.062</v>
      </c>
      <c r="I32" s="21">
        <v>70</v>
      </c>
      <c r="J32" s="21">
        <v>80</v>
      </c>
      <c r="K32" s="21">
        <v>80</v>
      </c>
      <c r="L32" s="35">
        <v>321.06</v>
      </c>
      <c r="M32" s="10">
        <v>31</v>
      </c>
      <c r="N32" s="29">
        <v>31</v>
      </c>
    </row>
    <row r="33" ht="33.75" spans="2:12">
      <c r="B33" s="10">
        <v>31</v>
      </c>
      <c r="C33" s="25">
        <v>2019060192</v>
      </c>
      <c r="D33" s="26" t="s">
        <v>54</v>
      </c>
      <c r="E33" s="27">
        <v>2019</v>
      </c>
      <c r="F33" s="13" t="s">
        <v>23</v>
      </c>
      <c r="G33" s="28">
        <v>76.5</v>
      </c>
      <c r="H33" s="28">
        <v>10</v>
      </c>
      <c r="I33" s="28">
        <v>70</v>
      </c>
      <c r="J33" s="40">
        <v>80</v>
      </c>
      <c r="K33" s="40">
        <v>80</v>
      </c>
      <c r="L33" s="41">
        <v>316.5</v>
      </c>
    </row>
  </sheetData>
  <autoFilter ref="B2:L33">
    <sortState ref="B2:L33">
      <sortCondition ref="L2" descending="1"/>
    </sortState>
    <extLst/>
  </autoFilter>
  <sortState ref="B3:N33">
    <sortCondition ref="L2:L33" descending="1"/>
  </sortState>
  <conditionalFormatting sqref="C2">
    <cfRule type="duplicateValues" dxfId="19" priority="18" stopIfTrue="1"/>
  </conditionalFormatting>
  <conditionalFormatting sqref="C5">
    <cfRule type="duplicateValues" dxfId="19" priority="16" stopIfTrue="1"/>
  </conditionalFormatting>
  <conditionalFormatting sqref="C12">
    <cfRule type="duplicateValues" dxfId="19" priority="15" stopIfTrue="1"/>
  </conditionalFormatting>
  <conditionalFormatting sqref="C13">
    <cfRule type="duplicateValues" dxfId="19" priority="14" stopIfTrue="1"/>
  </conditionalFormatting>
  <conditionalFormatting sqref="C14">
    <cfRule type="duplicateValues" dxfId="19" priority="13" stopIfTrue="1"/>
  </conditionalFormatting>
  <conditionalFormatting sqref="C15">
    <cfRule type="duplicateValues" dxfId="19" priority="12" stopIfTrue="1"/>
  </conditionalFormatting>
  <conditionalFormatting sqref="C16">
    <cfRule type="duplicateValues" dxfId="19" priority="11" stopIfTrue="1"/>
  </conditionalFormatting>
  <conditionalFormatting sqref="C17">
    <cfRule type="duplicateValues" dxfId="19" priority="10" stopIfTrue="1"/>
  </conditionalFormatting>
  <conditionalFormatting sqref="C19">
    <cfRule type="duplicateValues" dxfId="19" priority="9" stopIfTrue="1"/>
  </conditionalFormatting>
  <conditionalFormatting sqref="C20">
    <cfRule type="duplicateValues" dxfId="19" priority="8" stopIfTrue="1"/>
  </conditionalFormatting>
  <conditionalFormatting sqref="C24">
    <cfRule type="duplicateValues" dxfId="19" priority="7" stopIfTrue="1"/>
  </conditionalFormatting>
  <conditionalFormatting sqref="C26">
    <cfRule type="duplicateValues" dxfId="19" priority="6" stopIfTrue="1"/>
  </conditionalFormatting>
  <conditionalFormatting sqref="C28">
    <cfRule type="duplicateValues" dxfId="19" priority="5" stopIfTrue="1"/>
  </conditionalFormatting>
  <conditionalFormatting sqref="C29">
    <cfRule type="duplicateValues" dxfId="19" priority="4" stopIfTrue="1"/>
  </conditionalFormatting>
  <conditionalFormatting sqref="C30">
    <cfRule type="duplicateValues" dxfId="19" priority="3" stopIfTrue="1"/>
  </conditionalFormatting>
  <conditionalFormatting sqref="C31">
    <cfRule type="duplicateValues" dxfId="19" priority="2" stopIfTrue="1"/>
  </conditionalFormatting>
  <conditionalFormatting sqref="C32">
    <cfRule type="duplicateValues" dxfId="19" priority="1" stopIfTrue="1"/>
  </conditionalFormatting>
  <conditionalFormatting sqref="C25 C3:C4 C6:C11 C18 C21:C23 C27 C33">
    <cfRule type="duplicateValues" dxfId="19" priority="17" stopIfTrue="1"/>
  </conditionalFormatting>
  <dataValidations count="1">
    <dataValidation allowBlank="1" showInputMessage="1" showErrorMessage="1" prompt="请输入专业简称+班级，如“计算机1802”" sqref="F2:F33"/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Q18"/>
  <sheetViews>
    <sheetView workbookViewId="0">
      <selection activeCell="G8" sqref="G8"/>
    </sheetView>
  </sheetViews>
  <sheetFormatPr defaultColWidth="9" defaultRowHeight="14.25"/>
  <sheetData>
    <row r="3" ht="18" spans="6:11">
      <c r="F3" s="1">
        <v>70</v>
      </c>
      <c r="G3" s="1">
        <v>96.62</v>
      </c>
      <c r="H3" s="1">
        <v>70</v>
      </c>
      <c r="I3" s="4">
        <v>80</v>
      </c>
      <c r="J3" s="4">
        <v>80</v>
      </c>
      <c r="K3" s="3">
        <f>SUM(F3:J3)</f>
        <v>396.62</v>
      </c>
    </row>
    <row r="6" ht="16.5" spans="2:9">
      <c r="B6" s="2">
        <v>78</v>
      </c>
      <c r="C6" s="2">
        <v>89.84</v>
      </c>
      <c r="D6" s="2">
        <v>70</v>
      </c>
      <c r="E6" s="2">
        <v>80</v>
      </c>
      <c r="F6" s="2">
        <v>80</v>
      </c>
      <c r="G6" s="3">
        <f>SUM(B6:F6)</f>
        <v>397.84</v>
      </c>
      <c r="I6">
        <v>396.62</v>
      </c>
    </row>
    <row r="8" ht="18" spans="2:17">
      <c r="B8" s="1">
        <v>74.5</v>
      </c>
      <c r="C8" s="1">
        <v>59.52</v>
      </c>
      <c r="D8" s="1">
        <v>70</v>
      </c>
      <c r="E8" s="4">
        <v>80</v>
      </c>
      <c r="F8" s="4">
        <v>80</v>
      </c>
      <c r="G8" s="3"/>
      <c r="M8">
        <v>9.8</v>
      </c>
      <c r="N8">
        <v>8</v>
      </c>
      <c r="O8">
        <v>10</v>
      </c>
      <c r="Q8">
        <f>M8*N8+O8</f>
        <v>88.4</v>
      </c>
    </row>
    <row r="9" spans="13:17">
      <c r="M9">
        <v>2.167</v>
      </c>
      <c r="N9">
        <v>6</v>
      </c>
      <c r="O9">
        <v>0.2</v>
      </c>
      <c r="Q9">
        <f>M9*N9*O9</f>
        <v>2.6004</v>
      </c>
    </row>
    <row r="11" spans="5:10">
      <c r="E11">
        <v>78.95</v>
      </c>
      <c r="F11">
        <v>39.61928</v>
      </c>
      <c r="G11">
        <v>70</v>
      </c>
      <c r="H11">
        <v>80</v>
      </c>
      <c r="I11">
        <v>80</v>
      </c>
      <c r="J11">
        <f>SUM(E11:I11)</f>
        <v>348.56928</v>
      </c>
    </row>
    <row r="12" ht="16.5" spans="5:13">
      <c r="E12" s="2">
        <v>79.8</v>
      </c>
      <c r="F12" s="2">
        <v>27.02</v>
      </c>
      <c r="G12" s="2">
        <v>70</v>
      </c>
      <c r="H12" s="2">
        <v>80</v>
      </c>
      <c r="I12" s="2">
        <v>80</v>
      </c>
      <c r="J12">
        <f>SUM(E12:I12)</f>
        <v>336.82</v>
      </c>
      <c r="M12">
        <v>88.4</v>
      </c>
    </row>
    <row r="13" ht="17.25" spans="5:13">
      <c r="E13" s="5">
        <v>65</v>
      </c>
      <c r="F13" s="5">
        <v>39.79484</v>
      </c>
      <c r="G13" s="5">
        <v>74</v>
      </c>
      <c r="H13" s="6">
        <v>80</v>
      </c>
      <c r="I13" s="6">
        <v>80</v>
      </c>
      <c r="J13">
        <f>SUM(E13:I13)</f>
        <v>338.79484</v>
      </c>
      <c r="M13">
        <v>2.6004</v>
      </c>
    </row>
    <row r="14" spans="13:13">
      <c r="M14">
        <v>5</v>
      </c>
    </row>
    <row r="15" spans="13:13">
      <c r="M15">
        <v>7</v>
      </c>
    </row>
    <row r="16" spans="13:15">
      <c r="M16">
        <f>SUM(M12:M15)</f>
        <v>103.0004</v>
      </c>
      <c r="N16">
        <v>0.8</v>
      </c>
      <c r="O16">
        <f>M16*N16</f>
        <v>82.40032</v>
      </c>
    </row>
    <row r="17" spans="14:15">
      <c r="N17">
        <v>83.1</v>
      </c>
      <c r="O17">
        <f>N17*0.2</f>
        <v>16.62</v>
      </c>
    </row>
    <row r="18" spans="15:15">
      <c r="O18">
        <f>SUM(O16:O17)</f>
        <v>99.02032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研究生综合测评成绩汇总表</vt:lpstr>
      <vt:lpstr>Sheet4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糖糖糖糖</cp:lastModifiedBy>
  <dcterms:created xsi:type="dcterms:W3CDTF">2011-08-17T02:30:00Z</dcterms:created>
  <cp:lastPrinted>2019-09-16T02:39:00Z</cp:lastPrinted>
  <dcterms:modified xsi:type="dcterms:W3CDTF">2022-11-28T00:53:57Z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C0780C93C7CE40C5BE1D9E1183609625</vt:lpwstr>
  </property>
</Properties>
</file>